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FINANC.PLAN.2026.2027.2028\Izvršenje financijskog plana\Izvršenje FP 1.1.-30.6.2026\"/>
    </mc:Choice>
  </mc:AlternateContent>
  <xr:revisionPtr revIDLastSave="0" documentId="13_ncr:1_{973ACED8-4AE7-4654-A6F9-B88345A3B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ambula" sheetId="8" r:id="rId1"/>
    <sheet name="Sažetak općeg dijela" sheetId="1" r:id="rId2"/>
    <sheet name="IZ o pr i ras prema ekon kl" sheetId="2" r:id="rId3"/>
    <sheet name="IZ o pr i ras prema izvorima fi" sheetId="3" r:id="rId4"/>
    <sheet name="IZ o ras prema fukncijskoj kl" sheetId="4" r:id="rId5"/>
    <sheet name="IZ rč fin prema ekon kl" sheetId="5" r:id="rId6"/>
    <sheet name="IZ rč finan prema izvorima fin" sheetId="6" r:id="rId7"/>
    <sheet name="Posebni dio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6" l="1"/>
  <c r="F22" i="6"/>
  <c r="G21" i="6"/>
  <c r="F21" i="6"/>
  <c r="E20" i="6"/>
  <c r="D20" i="6"/>
  <c r="C20" i="6"/>
  <c r="B20" i="6"/>
  <c r="G19" i="6"/>
  <c r="F19" i="6"/>
  <c r="E18" i="6"/>
  <c r="E24" i="6" s="1"/>
  <c r="D18" i="6"/>
  <c r="D24" i="6" s="1"/>
  <c r="C18" i="6"/>
  <c r="B18" i="6"/>
  <c r="G12" i="6"/>
  <c r="F12" i="6"/>
  <c r="G11" i="6"/>
  <c r="E11" i="6"/>
  <c r="F11" i="6" s="1"/>
  <c r="D11" i="6"/>
  <c r="C11" i="6"/>
  <c r="B11" i="6"/>
  <c r="G10" i="6"/>
  <c r="F10" i="6"/>
  <c r="G9" i="6"/>
  <c r="E9" i="6"/>
  <c r="F9" i="6" s="1"/>
  <c r="D9" i="6"/>
  <c r="C9" i="6"/>
  <c r="B9" i="6"/>
  <c r="G8" i="6"/>
  <c r="F8" i="6"/>
  <c r="G7" i="6"/>
  <c r="E7" i="6"/>
  <c r="E14" i="6" s="1"/>
  <c r="D7" i="6"/>
  <c r="D14" i="6" s="1"/>
  <c r="C7" i="6"/>
  <c r="C14" i="6" s="1"/>
  <c r="B7" i="6"/>
  <c r="B14" i="6" s="1"/>
  <c r="B24" i="6" l="1"/>
  <c r="F24" i="6" s="1"/>
  <c r="C24" i="6"/>
  <c r="G20" i="6"/>
  <c r="F7" i="6"/>
  <c r="G24" i="6"/>
  <c r="F14" i="6"/>
  <c r="G14" i="6"/>
  <c r="F18" i="6"/>
  <c r="F20" i="6"/>
  <c r="G18" i="6"/>
</calcChain>
</file>

<file path=xl/sharedStrings.xml><?xml version="1.0" encoding="utf-8"?>
<sst xmlns="http://schemas.openxmlformats.org/spreadsheetml/2006/main" count="426" uniqueCount="192">
  <si>
    <t>Oznaka</t>
  </si>
  <si>
    <t>Ostvarenje / Izvršenje 2025. (1)</t>
  </si>
  <si>
    <t>Izvorni plan 2026. (2)</t>
  </si>
  <si>
    <t>Tekući plan 2026. (3)</t>
  </si>
  <si>
    <t>Ostvarenje / Izvršenje 30.06.2026. (4)</t>
  </si>
  <si>
    <t>Indeks % (5=4/1)</t>
  </si>
  <si>
    <t>Indeks % (6=4/3)</t>
  </si>
  <si>
    <t>A. RAČUN PRIHODA I RASHODA</t>
  </si>
  <si>
    <t>6 Prihodi poslovanja</t>
  </si>
  <si>
    <t>3 Rashodi poslovanja</t>
  </si>
  <si>
    <t>4 Rashodi za nabavu nefinancijske imovine</t>
  </si>
  <si>
    <t>Razlika - višak/manjak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</si>
  <si>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</si>
  <si>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</si>
  <si>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</si>
  <si>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</si>
  <si>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</si>
  <si>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</si>
  <si>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VIŠAK/MANJAK PRIHODA</t>
  </si>
  <si>
    <t>SVEUKUPNO RASHODI</t>
  </si>
  <si>
    <t>4511 Dodatna ulaganja na građevinskim objektima</t>
  </si>
  <si>
    <t>451 Dodatna ulaganja na građevinskim objektima</t>
  </si>
  <si>
    <t>45 Rashodi za dodatna ulaganja na nefinancijskoj imovini</t>
  </si>
  <si>
    <t>4241 Knjige</t>
  </si>
  <si>
    <t>424 Knjige, umjetnička djela i ostale izložbene vrijednosti</t>
  </si>
  <si>
    <t>4227 Uređaji, strojevi i oprema za ostale namjene</t>
  </si>
  <si>
    <t>4225 Instrumenti i uređaji</t>
  </si>
  <si>
    <t>4223 Oprema za održavanje i zaštitu</t>
  </si>
  <si>
    <t>4222 Komunikacijska oprema</t>
  </si>
  <si>
    <t>4221 Uredska oprema i namještaj</t>
  </si>
  <si>
    <t>422 Postrojenja i oprema</t>
  </si>
  <si>
    <t>42 Rashodi za nabavu proizvedene dugotrajne imovine</t>
  </si>
  <si>
    <t>4123 Licence</t>
  </si>
  <si>
    <t>412 Nematerijalna imovina</t>
  </si>
  <si>
    <t>41 Rashodi za nabavu neproizvedene dugotrajne imovine</t>
  </si>
  <si>
    <t>3812 Tekuće donacije u naravi</t>
  </si>
  <si>
    <t>381 Tekuće donacije</t>
  </si>
  <si>
    <t>38 Ostali rashodi</t>
  </si>
  <si>
    <t>37 Naknade građanima i kućanstvima na temelju osiguranja i druge naknade</t>
  </si>
  <si>
    <t>3431 Bankarske usluge i usluge platnog prometa</t>
  </si>
  <si>
    <t>343 Ostali financijski rashodi</t>
  </si>
  <si>
    <t>34 Financijski rashodi</t>
  </si>
  <si>
    <t>3299 Ostali nespomenuti rashodi poslovanja</t>
  </si>
  <si>
    <t>3295 Pristojbe i naknade</t>
  </si>
  <si>
    <t>3294 Članarine i norme</t>
  </si>
  <si>
    <t>3293 Reprezentacija</t>
  </si>
  <si>
    <t>3292 Premije osiguranja</t>
  </si>
  <si>
    <t>329 Ostali nespomenuti rashodi poslovanja</t>
  </si>
  <si>
    <t>3239 Ostale usluge</t>
  </si>
  <si>
    <t>3238 Računalne usluge</t>
  </si>
  <si>
    <t>3237 Intelektualne i osobne usluge</t>
  </si>
  <si>
    <t>3236 Zdravstvene i veterinarske usluge</t>
  </si>
  <si>
    <t>3235 Zakupnine i najamnine</t>
  </si>
  <si>
    <t>3234 Komunalne usluge</t>
  </si>
  <si>
    <t>3233 Usluge promidžbe i informiranja</t>
  </si>
  <si>
    <t>3232 Usluge tekućeg i investicijskog održavanja</t>
  </si>
  <si>
    <t>3231 Usluge telefona, pošte i prijevoza</t>
  </si>
  <si>
    <t>323 Rashodi za usluge</t>
  </si>
  <si>
    <t>3227 Službena, radna i zaštitna odjeća i obuća</t>
  </si>
  <si>
    <t>3225 Sitni inventar i autogume</t>
  </si>
  <si>
    <t>3224 Materijal i dijelovi za tekuće i investicijsko održavanje</t>
  </si>
  <si>
    <t>3223 Energija</t>
  </si>
  <si>
    <t>3222 Materijal i sirovine</t>
  </si>
  <si>
    <t>3221 Uredski materijal i ostali materijalni rashodi</t>
  </si>
  <si>
    <t>322 Rashodi za materijal i energiju</t>
  </si>
  <si>
    <t>3214 Ostale naknade troškova zaposlenima</t>
  </si>
  <si>
    <t>3213 Stručno usavršavanje zaposlenika</t>
  </si>
  <si>
    <t>3212 Naknade za prijevoz, za rad na terenu i odvojeni život</t>
  </si>
  <si>
    <t>3211 Službena putovanja</t>
  </si>
  <si>
    <t>321 Naknade troškova zaposlenima</t>
  </si>
  <si>
    <t>32 Materijalni rashodi</t>
  </si>
  <si>
    <t>3132 Doprinosi za obvezno zdravstveno osiguranje</t>
  </si>
  <si>
    <t>313 Doprinosi na plaće</t>
  </si>
  <si>
    <t>3121 Ostali rashodi za zaposlene</t>
  </si>
  <si>
    <t>312 Ostali rashodi za zaposlene</t>
  </si>
  <si>
    <t>3111 Plaće za redovan rad</t>
  </si>
  <si>
    <t>311 Plaće (Bruto)</t>
  </si>
  <si>
    <t>31 Rashodi za zaposlene</t>
  </si>
  <si>
    <t>SVEUKUPNO PRIHODI</t>
  </si>
  <si>
    <t>6712 Prihodi iz nadležnog proračuna za financiranje rashoda za nabavu nefinancijske imovine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</si>
  <si>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</si>
  <si>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</si>
  <si>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</si>
  <si>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</si>
  <si>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 Prihodi od prodaje proizvoda i robe te pruženih usluga</t>
  </si>
  <si>
    <t>66 Prihodi od prodaje proizvoda i robe te pruženih usluga i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</si>
  <si>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</si>
  <si>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</si>
  <si>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</si>
  <si>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6413 Kamate na oročena sredstva i depozite po viđenju</t>
  </si>
  <si>
    <t>641 Prihodi od financijske imovine</t>
  </si>
  <si>
    <t>64 Prihodi od imovine</t>
  </si>
  <si>
    <t>6393 Tekući prijenosi između proračunskih korisnika istog proračuna temeljem prijenosa EU sredstava</t>
  </si>
  <si>
    <t>6391 Tekući prijenosi između proračunskih korisnika istog proračuna</t>
  </si>
  <si>
    <t>639 Prijenosi između proračunskih korisnika istog proračuna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</si>
  <si>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</si>
  <si>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</si>
  <si>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</si>
  <si>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Izvor: 58 Instrumenti EU nove generacije</t>
  </si>
  <si>
    <t>Izvor: 56 Fondovi EU</t>
  </si>
  <si>
    <t>Izvor: 52 Ostale pomoći</t>
  </si>
  <si>
    <t>Izvor: 51 Programi Unije</t>
  </si>
  <si>
    <t>Izvor: 50 Pomoći iz državnog proračuna</t>
  </si>
  <si>
    <t>Izvor: 5 POMOĆI</t>
  </si>
  <si>
    <t>Izvor: 44 Decentralizirana sredstva</t>
  </si>
  <si>
    <t>Izvor: 43 Ostali prihodi za posebne namjene</t>
  </si>
  <si>
    <t>Izvor: 4 PRIHODI ZA POSEBNE NAMJENE</t>
  </si>
  <si>
    <t>Izvor: 31 Vlastiti prihodi</t>
  </si>
  <si>
    <t>Izvor: 3 VLASTITI PRIHODI</t>
  </si>
  <si>
    <t>Izvor: 11 Opći prihodi i primici</t>
  </si>
  <si>
    <t>Izvor: 1 OPĆI PRIHODI I PRIMICI</t>
  </si>
  <si>
    <t>5 POMOĆI</t>
  </si>
  <si>
    <t>4 PRIHODI ZA POSEBNE NAMJENE</t>
  </si>
  <si>
    <t>3 VLASTITI PRIHODI</t>
  </si>
  <si>
    <t>1 OPĆI PRIHODI I PRIMICI</t>
  </si>
  <si>
    <t>098 Usluge obrazovanja koje nisu drugdje svrstane</t>
  </si>
  <si>
    <t>096 Dodatne usluge u obrazovanju</t>
  </si>
  <si>
    <t>095 Obrazovanje koje se ne može definirati po stupnju</t>
  </si>
  <si>
    <t>091 Predškolsko i osnovno obrazovanje</t>
  </si>
  <si>
    <t>Funk. klas: 09 Obrazovanje</t>
  </si>
  <si>
    <t>K123001 Izgradnja i održavanje školskih objekata</t>
  </si>
  <si>
    <t>A123001 Odgojnoobrazovno, administrativno i tehničko osoblje</t>
  </si>
  <si>
    <t>Program: 1230 ZAKONSKI STANDARD JAVNIH USTANOVA OŠ</t>
  </si>
  <si>
    <t>T121001 Školski medni dan</t>
  </si>
  <si>
    <t>A121025 Opskrba školskih ustanova besplatnim higijenskim potrepštinama</t>
  </si>
  <si>
    <t>A121023 Građanski odgoj</t>
  </si>
  <si>
    <t>A121020 Cjelodnevni boravak učenika</t>
  </si>
  <si>
    <t>A121019 Prehrana učenika</t>
  </si>
  <si>
    <t>A121016 Programi u školstvu iznad zakonskog standarda</t>
  </si>
  <si>
    <t>Program: 1210 JAVNE POTREBE U OBRAZOVANJU IZNAD ZAKONSKOG STANDARDA</t>
  </si>
  <si>
    <t>T114066 Projekti Erasmus+</t>
  </si>
  <si>
    <t>T114017 Asistenti u nastavi</t>
  </si>
  <si>
    <t>K114039 OŠ Vidovec, PŠ Nedeljanec - NPOO</t>
  </si>
  <si>
    <t>Program: 1140 PROGRAMI EUROPSKIH POSLOVA</t>
  </si>
  <si>
    <t>14111 OŠ VIDOVEC</t>
  </si>
  <si>
    <t>Glava: 01502 OSNOVNOŠKOLSKO OBRAZOVANJE</t>
  </si>
  <si>
    <t>Razdjel: 015 UPRAVNI ODJEL ZA PROSVJETU, KULTURU I SPORT</t>
  </si>
  <si>
    <t>SVEUKUPNO</t>
  </si>
  <si>
    <t>Indeks (3./2.)</t>
  </si>
  <si>
    <t>Ostvarenje (3.)</t>
  </si>
  <si>
    <t>Tekući plan (2.)</t>
  </si>
  <si>
    <t>Izvorni plan (1.)</t>
  </si>
  <si>
    <t>I. OPĆI DIO</t>
  </si>
  <si>
    <t>Članak 1.</t>
  </si>
  <si>
    <t>SAŽETAK RAČUNA PRIHODA I RASHODA I RAČUNA FINANCIRANJA</t>
  </si>
  <si>
    <t xml:space="preserve">Članak 2. </t>
  </si>
  <si>
    <t>Tablica 1. Izvještaj o prihodima i rashodima prema ekonomskoj klasifikaciji</t>
  </si>
  <si>
    <t xml:space="preserve">Prihodi i rashodi te primici i izdaci ostvareni su, odnosno izvršeni u 2026. godini u Računu prihoda i rashoda i Računu financiranja, uz usporedbu prethodne godine, kako slijedi: </t>
  </si>
  <si>
    <t>Tablica 2. Izvještaj o prihodima i rashodima prema izvorima financiranja</t>
  </si>
  <si>
    <t>Tablica 3. Izvještaj o rashodima prema funkcijskoj klasifikaciji</t>
  </si>
  <si>
    <t>B. RAČUN FINANCIRANJA</t>
  </si>
  <si>
    <t>Tablica 4. Izvještaj računa financiranja prema ekonomskoj klasifikaciji</t>
  </si>
  <si>
    <t>6=5/2*100</t>
  </si>
  <si>
    <t>7=5/4*100</t>
  </si>
  <si>
    <t>8 Primici od financijske imovine i zaduživanja</t>
  </si>
  <si>
    <t>84 Primici od zaduživanja</t>
  </si>
  <si>
    <t>-</t>
  </si>
  <si>
    <t>842 Primljeni krediti i zajmovi od kreditnih i ostalih financijskih institucija u javnom sektoru</t>
  </si>
  <si>
    <t>8422 Primljeni krediti od kreditnih institucija u javnom sektoru</t>
  </si>
  <si>
    <t>844 Primljeni krediti i zajmovi od kreditnih i ostalih financijskih institucija izvan javnog sektora</t>
  </si>
  <si>
    <t>8443 Primljeni krediti od tuzemnih kreditnih institucija izvan javnog sektora</t>
  </si>
  <si>
    <t>SVEUKUPNO PRIMICI</t>
  </si>
  <si>
    <t>5 Izdaci za financijsku imovinu i otplate zajmova</t>
  </si>
  <si>
    <t>54 Izdaci za otplatu glavnice primljenih kredita i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</si>
  <si>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</si>
  <si>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</si>
  <si>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</si>
  <si>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</si>
  <si>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5445 Otplata glavnice primljenih zajmova od ostalih tuzemnih financijskih institucija izvan javnog sektora</t>
  </si>
  <si>
    <t>SVEUKUPNO IZDACI</t>
  </si>
  <si>
    <t>Tablica 5. Izvještaj računa financiranja prema izvorima financiranja</t>
  </si>
  <si>
    <t>PRIMICI PO IZVORIMA FINANCIRANJA</t>
  </si>
  <si>
    <t>Izvor: 8 NAMJENSKI PRIMICI OD ZADUŽIVANJA</t>
  </si>
  <si>
    <t>Izvor: 81 Namjenski primici od zaduživanja</t>
  </si>
  <si>
    <t>IZDACI PO IZVORIMA FINANCIRANJA</t>
  </si>
  <si>
    <t>II. POSEBNI DIO</t>
  </si>
  <si>
    <t xml:space="preserve">              Rashodi i izdaci u Posebnom dijelu Financijskog plana iskazani po programskoj klasifikaciji, izvršeni su kako slijedi:</t>
  </si>
  <si>
    <t>Tablica 6. Izvještaj po programskoj klasifikaciji</t>
  </si>
  <si>
    <t>Članak 4.</t>
  </si>
  <si>
    <t>Valentina Grđan</t>
  </si>
  <si>
    <t xml:space="preserve">              Polugodišnji izvještaj o izvršenju Financijskog plana za 2026. godinu objavljuje se na mrežnim stranicama škole.</t>
  </si>
  <si>
    <t>OSNOVNA ŠKOLA VIDOVEC</t>
  </si>
  <si>
    <t>ŠKOLSKA 4, VIDOVEC</t>
  </si>
  <si>
    <t>OIB: 82627473367</t>
  </si>
  <si>
    <t>KLASA:</t>
  </si>
  <si>
    <t>UR BROJ:</t>
  </si>
  <si>
    <t>Predsjednica Školskog odbora</t>
  </si>
  <si>
    <t xml:space="preserve">Vidovec, 30.7.2026. </t>
  </si>
  <si>
    <t>400-01/26-01/01</t>
  </si>
  <si>
    <t>2186-141-01-26-3</t>
  </si>
  <si>
    <t xml:space="preserve">               Temeljem odredbi članka 81.,82.,83.,84.,85.,86. Zakona o proračunu (Narodne novine br. 144/21), članka 52. Pravilnika o polugodišnjem i godišnjem izvještaju o izvršenju proračuna i financijskog plana (Narodne novine br. 85/23), članka 29. Odluke o izvršavanju Proračuna Varaždinske županije za 2026. godinu (Službeni vjesnik Varaždinske županije br. 110/2025) te članka 68. Statuta Osnovne škole Vidovec, Školski odbor na sjednici održanoj 30. srpnja 2026. godine, donosi:</t>
  </si>
  <si>
    <t>PRIJEDLOG POLUGODIŠNJEG IZVJEŠTAJA O IZVRŠENJU FINANCIJSKOG PLANA OSNOVNE ŠKOLA VIDOVEC                                          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</si>
</sst>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rgb="FFFFFFFF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7.5"/>
      <color rgb="FF000000"/>
      <name val="Microsoft Sans Serif"/>
      <family val="2"/>
      <charset val="238"/>
    </font>
    <font>
      <sz val="7.5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7"/>
      <color theme="1"/>
      <name val="Verdana"/>
      <family val="2"/>
      <charset val="238"/>
    </font>
    <font>
      <sz val="10"/>
      <color theme="1"/>
      <name val="Times New Roman"/>
      <family val="1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19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1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10" xfId="0" applyFont="1" applyBorder="1" applyAlignment="1">
      <alignment horizontal="center" vertical="center" wrapText="1" indent="1"/>
    </xf>
    <xf numFmtId="0" fontId="22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0" fontId="24" fillId="34" borderId="11" xfId="0" applyFont="1" applyFill="1" applyBorder="1" applyAlignment="1">
      <alignment horizontal="left" wrapText="1" indent="1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right" wrapText="1" indent="1"/>
    </xf>
    <xf numFmtId="0" fontId="20" fillId="34" borderId="11" xfId="0" applyFont="1" applyFill="1" applyBorder="1" applyAlignment="1">
      <alignment horizontal="right" wrapText="1" indent="1"/>
    </xf>
    <xf numFmtId="0" fontId="24" fillId="35" borderId="11" xfId="0" applyFont="1" applyFill="1" applyBorder="1" applyAlignment="1">
      <alignment horizontal="left" wrapText="1" indent="1"/>
    </xf>
    <xf numFmtId="4" fontId="24" fillId="35" borderId="11" xfId="0" applyNumberFormat="1" applyFont="1" applyFill="1" applyBorder="1" applyAlignment="1">
      <alignment horizontal="right" wrapText="1" indent="1"/>
    </xf>
    <xf numFmtId="0" fontId="20" fillId="35" borderId="11" xfId="0" applyFont="1" applyFill="1" applyBorder="1" applyAlignment="1">
      <alignment horizontal="left" wrapText="1" indent="1"/>
    </xf>
    <xf numFmtId="0" fontId="24" fillId="35" borderId="11" xfId="0" applyFont="1" applyFill="1" applyBorder="1" applyAlignment="1">
      <alignment horizontal="right" wrapText="1" indent="1"/>
    </xf>
    <xf numFmtId="0" fontId="20" fillId="34" borderId="11" xfId="0" applyFont="1" applyFill="1" applyBorder="1" applyAlignment="1">
      <alignment horizontal="left" wrapText="1" indent="1"/>
    </xf>
    <xf numFmtId="0" fontId="20" fillId="35" borderId="11" xfId="0" applyFont="1" applyFill="1" applyBorder="1" applyAlignment="1">
      <alignment horizontal="right" wrapText="1" indent="1"/>
    </xf>
    <xf numFmtId="0" fontId="25" fillId="34" borderId="11" xfId="0" applyFont="1" applyFill="1" applyBorder="1" applyAlignment="1">
      <alignment horizontal="right" wrapText="1" indent="1"/>
    </xf>
    <xf numFmtId="4" fontId="25" fillId="34" borderId="11" xfId="0" applyNumberFormat="1" applyFont="1" applyFill="1" applyBorder="1" applyAlignment="1">
      <alignment horizontal="right" wrapText="1" indent="1"/>
    </xf>
    <xf numFmtId="0" fontId="25" fillId="34" borderId="11" xfId="0" applyFont="1" applyFill="1" applyBorder="1" applyAlignment="1">
      <alignment horizontal="left" wrapText="1" indent="2"/>
    </xf>
    <xf numFmtId="4" fontId="26" fillId="34" borderId="11" xfId="0" applyNumberFormat="1" applyFont="1" applyFill="1" applyBorder="1" applyAlignment="1">
      <alignment horizontal="right" wrapText="1" indent="1"/>
    </xf>
    <xf numFmtId="0" fontId="26" fillId="34" borderId="11" xfId="0" applyFont="1" applyFill="1" applyBorder="1" applyAlignment="1">
      <alignment horizontal="left" wrapText="1" indent="3"/>
    </xf>
    <xf numFmtId="0" fontId="24" fillId="34" borderId="11" xfId="0" applyFont="1" applyFill="1" applyBorder="1" applyAlignment="1">
      <alignment horizontal="left" wrapText="1" indent="3"/>
    </xf>
    <xf numFmtId="0" fontId="24" fillId="34" borderId="11" xfId="0" applyFont="1" applyFill="1" applyBorder="1" applyAlignment="1">
      <alignment horizontal="left" wrapText="1" indent="2"/>
    </xf>
    <xf numFmtId="4" fontId="24" fillId="36" borderId="11" xfId="0" applyNumberFormat="1" applyFont="1" applyFill="1" applyBorder="1" applyAlignment="1">
      <alignment horizontal="right" wrapText="1" indent="1"/>
    </xf>
    <xf numFmtId="0" fontId="24" fillId="36" borderId="11" xfId="0" applyFont="1" applyFill="1" applyBorder="1" applyAlignment="1">
      <alignment horizontal="left" wrapText="1" indent="1"/>
    </xf>
    <xf numFmtId="0" fontId="23" fillId="34" borderId="11" xfId="0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3"/>
    </xf>
    <xf numFmtId="0" fontId="23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2"/>
    </xf>
    <xf numFmtId="0" fontId="25" fillId="34" borderId="11" xfId="0" applyFont="1" applyFill="1" applyBorder="1" applyAlignment="1">
      <alignment horizontal="left" wrapText="1" indent="3"/>
    </xf>
    <xf numFmtId="0" fontId="23" fillId="34" borderId="11" xfId="0" applyFont="1" applyFill="1" applyBorder="1" applyAlignment="1">
      <alignment horizontal="left" wrapText="1" indent="5"/>
    </xf>
    <xf numFmtId="0" fontId="24" fillId="34" borderId="11" xfId="0" applyFont="1" applyFill="1" applyBorder="1" applyAlignment="1">
      <alignment horizontal="left" wrapText="1" indent="4"/>
    </xf>
    <xf numFmtId="4" fontId="22" fillId="37" borderId="11" xfId="0" applyNumberFormat="1" applyFont="1" applyFill="1" applyBorder="1" applyAlignment="1">
      <alignment horizontal="right" wrapText="1" indent="1"/>
    </xf>
    <xf numFmtId="0" fontId="22" fillId="37" borderId="11" xfId="0" applyFont="1" applyFill="1" applyBorder="1" applyAlignment="1">
      <alignment horizontal="left" wrapText="1" indent="1"/>
    </xf>
    <xf numFmtId="0" fontId="29" fillId="0" borderId="0" xfId="0" applyFont="1"/>
    <xf numFmtId="0" fontId="28" fillId="38" borderId="0" xfId="0" applyFont="1" applyFill="1" applyAlignment="1">
      <alignment horizontal="left" vertical="center" wrapText="1"/>
    </xf>
    <xf numFmtId="0" fontId="32" fillId="38" borderId="0" xfId="0" applyFont="1" applyFill="1"/>
    <xf numFmtId="0" fontId="33" fillId="38" borderId="0" xfId="0" applyFont="1" applyFill="1" applyAlignment="1">
      <alignment horizontal="center"/>
    </xf>
    <xf numFmtId="164" fontId="33" fillId="38" borderId="0" xfId="0" applyNumberFormat="1" applyFont="1" applyFill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 inden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28" fillId="0" borderId="0" xfId="0" applyFont="1" applyAlignment="1">
      <alignment horizontal="left" wrapText="1"/>
    </xf>
    <xf numFmtId="0" fontId="34" fillId="38" borderId="0" xfId="0" applyFont="1" applyFill="1" applyAlignment="1">
      <alignment wrapText="1"/>
    </xf>
    <xf numFmtId="0" fontId="28" fillId="0" borderId="0" xfId="0" applyFont="1" applyAlignment="1">
      <alignment horizontal="right" indent="1"/>
    </xf>
    <xf numFmtId="0" fontId="35" fillId="38" borderId="0" xfId="0" applyFont="1" applyFill="1" applyAlignment="1">
      <alignment wrapText="1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 indent="1"/>
    </xf>
    <xf numFmtId="0" fontId="37" fillId="0" borderId="0" xfId="0" applyFont="1"/>
    <xf numFmtId="0" fontId="38" fillId="0" borderId="0" xfId="0" applyFont="1" applyAlignment="1">
      <alignment horizontal="left" indent="1"/>
    </xf>
    <xf numFmtId="0" fontId="39" fillId="0" borderId="10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1" fillId="0" borderId="0" xfId="0" applyFont="1" applyAlignment="1">
      <alignment horizontal="left" indent="1"/>
    </xf>
    <xf numFmtId="0" fontId="42" fillId="39" borderId="0" xfId="0" applyFont="1" applyFill="1" applyAlignment="1">
      <alignment horizontal="left" wrapText="1" indent="1"/>
    </xf>
    <xf numFmtId="4" fontId="42" fillId="39" borderId="0" xfId="0" applyNumberFormat="1" applyFont="1" applyFill="1" applyAlignment="1">
      <alignment horizontal="right" wrapText="1" indent="1"/>
    </xf>
    <xf numFmtId="164" fontId="42" fillId="39" borderId="0" xfId="0" applyNumberFormat="1" applyFont="1" applyFill="1" applyAlignment="1">
      <alignment horizontal="right" wrapText="1" indent="1"/>
    </xf>
    <xf numFmtId="164" fontId="43" fillId="39" borderId="0" xfId="0" applyNumberFormat="1" applyFont="1" applyFill="1" applyAlignment="1">
      <alignment horizontal="right" wrapText="1" indent="1"/>
    </xf>
    <xf numFmtId="0" fontId="44" fillId="34" borderId="0" xfId="0" applyFont="1" applyFill="1" applyAlignment="1">
      <alignment horizontal="left" wrapText="1" indent="2"/>
    </xf>
    <xf numFmtId="4" fontId="44" fillId="34" borderId="0" xfId="0" applyNumberFormat="1" applyFont="1" applyFill="1" applyAlignment="1">
      <alignment horizontal="right" wrapText="1"/>
    </xf>
    <xf numFmtId="164" fontId="44" fillId="34" borderId="0" xfId="0" applyNumberFormat="1" applyFont="1" applyFill="1" applyAlignment="1">
      <alignment horizontal="right" wrapText="1"/>
    </xf>
    <xf numFmtId="0" fontId="44" fillId="34" borderId="0" xfId="0" applyFont="1" applyFill="1" applyAlignment="1">
      <alignment horizontal="left" wrapText="1" indent="3"/>
    </xf>
    <xf numFmtId="0" fontId="45" fillId="34" borderId="0" xfId="0" applyFont="1" applyFill="1" applyAlignment="1">
      <alignment horizontal="left" wrapText="1" indent="3"/>
    </xf>
    <xf numFmtId="4" fontId="46" fillId="38" borderId="0" xfId="0" applyNumberFormat="1" applyFont="1" applyFill="1" applyAlignment="1">
      <alignment horizontal="right" vertical="center" wrapText="1"/>
    </xf>
    <xf numFmtId="164" fontId="45" fillId="34" borderId="0" xfId="0" applyNumberFormat="1" applyFont="1" applyFill="1" applyAlignment="1">
      <alignment horizontal="right" wrapText="1"/>
    </xf>
    <xf numFmtId="0" fontId="47" fillId="0" borderId="0" xfId="0" applyFont="1" applyAlignment="1">
      <alignment horizontal="left" indent="1"/>
    </xf>
    <xf numFmtId="4" fontId="45" fillId="34" borderId="0" xfId="0" applyNumberFormat="1" applyFont="1" applyFill="1" applyAlignment="1">
      <alignment horizontal="right" wrapText="1"/>
    </xf>
    <xf numFmtId="0" fontId="44" fillId="34" borderId="12" xfId="0" applyFont="1" applyFill="1" applyBorder="1" applyAlignment="1">
      <alignment horizontal="left" wrapText="1" indent="2"/>
    </xf>
    <xf numFmtId="4" fontId="44" fillId="34" borderId="12" xfId="0" applyNumberFormat="1" applyFont="1" applyFill="1" applyBorder="1" applyAlignment="1">
      <alignment horizontal="right" wrapText="1"/>
    </xf>
    <xf numFmtId="164" fontId="44" fillId="34" borderId="12" xfId="0" applyNumberFormat="1" applyFont="1" applyFill="1" applyBorder="1" applyAlignment="1">
      <alignment horizontal="right" wrapText="1"/>
    </xf>
    <xf numFmtId="0" fontId="45" fillId="34" borderId="0" xfId="0" applyFont="1" applyFill="1" applyAlignment="1">
      <alignment horizontal="left" wrapText="1" indent="2"/>
    </xf>
    <xf numFmtId="4" fontId="38" fillId="0" borderId="0" xfId="0" applyNumberFormat="1" applyFont="1" applyAlignment="1">
      <alignment horizontal="right"/>
    </xf>
    <xf numFmtId="164" fontId="38" fillId="0" borderId="0" xfId="0" applyNumberFormat="1" applyFont="1" applyAlignment="1">
      <alignment horizontal="right"/>
    </xf>
    <xf numFmtId="164" fontId="47" fillId="0" borderId="0" xfId="0" applyNumberFormat="1" applyFont="1" applyAlignment="1">
      <alignment horizontal="right"/>
    </xf>
    <xf numFmtId="4" fontId="42" fillId="39" borderId="0" xfId="0" applyNumberFormat="1" applyFont="1" applyFill="1" applyAlignment="1">
      <alignment horizontal="right" wrapText="1"/>
    </xf>
    <xf numFmtId="164" fontId="42" fillId="39" borderId="0" xfId="0" applyNumberFormat="1" applyFont="1" applyFill="1" applyAlignment="1">
      <alignment horizontal="right" wrapText="1"/>
    </xf>
    <xf numFmtId="164" fontId="40" fillId="0" borderId="12" xfId="0" applyNumberFormat="1" applyFont="1" applyBorder="1" applyAlignment="1">
      <alignment horizontal="center" vertical="center" wrapText="1"/>
    </xf>
    <xf numFmtId="0" fontId="42" fillId="39" borderId="0" xfId="0" applyFont="1" applyFill="1" applyAlignment="1">
      <alignment horizontal="left" wrapText="1"/>
    </xf>
    <xf numFmtId="164" fontId="42" fillId="39" borderId="0" xfId="0" applyNumberFormat="1" applyFont="1" applyFill="1" applyAlignment="1">
      <alignment horizontal="left" wrapText="1"/>
    </xf>
    <xf numFmtId="4" fontId="44" fillId="34" borderId="0" xfId="0" applyNumberFormat="1" applyFont="1" applyFill="1" applyAlignment="1">
      <alignment wrapText="1"/>
    </xf>
    <xf numFmtId="0" fontId="38" fillId="38" borderId="0" xfId="0" applyFont="1" applyFill="1" applyAlignment="1">
      <alignment horizontal="left" indent="1"/>
    </xf>
    <xf numFmtId="4" fontId="46" fillId="38" borderId="0" xfId="0" applyNumberFormat="1" applyFont="1" applyFill="1" applyAlignment="1">
      <alignment vertical="center" wrapText="1"/>
    </xf>
    <xf numFmtId="0" fontId="27" fillId="0" borderId="0" xfId="0" applyFont="1"/>
    <xf numFmtId="4" fontId="45" fillId="34" borderId="0" xfId="0" applyNumberFormat="1" applyFont="1" applyFill="1" applyAlignment="1">
      <alignment wrapText="1"/>
    </xf>
    <xf numFmtId="4" fontId="44" fillId="34" borderId="12" xfId="0" applyNumberFormat="1" applyFont="1" applyFill="1" applyBorder="1" applyAlignment="1">
      <alignment wrapText="1"/>
    </xf>
    <xf numFmtId="4" fontId="38" fillId="0" borderId="0" xfId="0" applyNumberFormat="1" applyFont="1" applyAlignment="1">
      <alignment wrapText="1"/>
    </xf>
    <xf numFmtId="164" fontId="38" fillId="0" borderId="0" xfId="0" applyNumberFormat="1" applyFont="1" applyAlignment="1">
      <alignment horizontal="left" wrapText="1"/>
    </xf>
    <xf numFmtId="4" fontId="38" fillId="39" borderId="0" xfId="0" applyNumberFormat="1" applyFont="1" applyFill="1" applyAlignment="1">
      <alignment wrapText="1"/>
    </xf>
    <xf numFmtId="164" fontId="38" fillId="39" borderId="0" xfId="0" applyNumberFormat="1" applyFont="1" applyFill="1" applyAlignment="1">
      <alignment horizontal="left" wrapText="1"/>
    </xf>
    <xf numFmtId="164" fontId="45" fillId="34" borderId="0" xfId="0" applyNumberFormat="1" applyFont="1" applyFill="1" applyAlignment="1">
      <alignment horizontal="left" wrapText="1"/>
    </xf>
    <xf numFmtId="0" fontId="0" fillId="38" borderId="0" xfId="0" applyFill="1"/>
    <xf numFmtId="164" fontId="0" fillId="38" borderId="0" xfId="0" applyNumberFormat="1" applyFill="1"/>
    <xf numFmtId="0" fontId="31" fillId="38" borderId="0" xfId="0" applyFont="1" applyFill="1" applyAlignment="1">
      <alignment horizontal="left"/>
    </xf>
    <xf numFmtId="0" fontId="31" fillId="38" borderId="0" xfId="0" applyFont="1" applyFill="1" applyAlignment="1">
      <alignment horizontal="center"/>
    </xf>
    <xf numFmtId="0" fontId="0" fillId="0" borderId="0" xfId="0" applyFill="1"/>
    <xf numFmtId="0" fontId="36" fillId="0" borderId="0" xfId="0" applyFont="1" applyFill="1" applyAlignment="1">
      <alignment horizontal="left" indent="1"/>
    </xf>
    <xf numFmtId="0" fontId="20" fillId="0" borderId="0" xfId="0" applyFont="1" applyFill="1" applyAlignment="1">
      <alignment horizontal="left" indent="1"/>
    </xf>
    <xf numFmtId="0" fontId="18" fillId="0" borderId="0" xfId="0" applyFont="1" applyFill="1" applyAlignment="1">
      <alignment horizontal="left" indent="1"/>
    </xf>
    <xf numFmtId="0" fontId="48" fillId="38" borderId="0" xfId="0" applyFont="1" applyFill="1" applyAlignment="1">
      <alignment horizontal="left"/>
    </xf>
    <xf numFmtId="0" fontId="30" fillId="38" borderId="0" xfId="0" applyFont="1" applyFill="1" applyAlignment="1">
      <alignment horizontal="center"/>
    </xf>
    <xf numFmtId="4" fontId="23" fillId="34" borderId="11" xfId="0" applyNumberFormat="1" applyFont="1" applyFill="1" applyBorder="1" applyAlignment="1">
      <alignment horizontal="left" wrapText="1" indent="1"/>
    </xf>
    <xf numFmtId="4" fontId="20" fillId="36" borderId="11" xfId="0" applyNumberFormat="1" applyFont="1" applyFill="1" applyBorder="1" applyAlignment="1">
      <alignment horizontal="right" wrapText="1" indent="1"/>
    </xf>
    <xf numFmtId="4" fontId="20" fillId="34" borderId="11" xfId="0" applyNumberFormat="1" applyFont="1" applyFill="1" applyBorder="1" applyAlignment="1">
      <alignment horizontal="right" wrapText="1" indent="1"/>
    </xf>
    <xf numFmtId="4" fontId="26" fillId="34" borderId="11" xfId="0" applyNumberFormat="1" applyFont="1" applyFill="1" applyBorder="1" applyAlignment="1">
      <alignment horizontal="left" wrapText="1" indent="1"/>
    </xf>
    <xf numFmtId="4" fontId="20" fillId="34" borderId="11" xfId="0" applyNumberFormat="1" applyFont="1" applyFill="1" applyBorder="1" applyAlignment="1">
      <alignment horizontal="left" wrapText="1" indent="1"/>
    </xf>
    <xf numFmtId="0" fontId="19" fillId="0" borderId="10" xfId="0" applyFont="1" applyBorder="1" applyAlignment="1">
      <alignment horizontal="center" vertical="center" wrapText="1"/>
    </xf>
    <xf numFmtId="0" fontId="30" fillId="38" borderId="0" xfId="0" applyFont="1" applyFill="1" applyAlignment="1">
      <alignment horizontal="center"/>
    </xf>
    <xf numFmtId="0" fontId="31" fillId="38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28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0" fontId="27" fillId="0" borderId="0" xfId="0" applyFont="1"/>
    <xf numFmtId="0" fontId="37" fillId="0" borderId="0" xfId="0" applyFont="1"/>
    <xf numFmtId="0" fontId="28" fillId="38" borderId="0" xfId="0" applyFont="1" applyFill="1" applyAlignment="1">
      <alignment horizontal="center"/>
    </xf>
    <xf numFmtId="0" fontId="49" fillId="0" borderId="0" xfId="0" applyFont="1"/>
    <xf numFmtId="0" fontId="50" fillId="0" borderId="0" xfId="0" applyFont="1"/>
    <xf numFmtId="0" fontId="50" fillId="0" borderId="0" xfId="0" applyFont="1" applyAlignment="1">
      <alignment horizontal="justify" wrapText="1"/>
    </xf>
    <xf numFmtId="0" fontId="50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wrapText="1"/>
    </xf>
    <xf numFmtId="0" fontId="51" fillId="0" borderId="0" xfId="0" applyFon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4" workbookViewId="0">
      <selection activeCell="A16" sqref="A16"/>
    </sheetView>
  </sheetViews>
  <sheetFormatPr defaultRowHeight="15" x14ac:dyDescent="0.25"/>
  <cols>
    <col min="1" max="1" width="10.7109375" customWidth="1"/>
    <col min="9" max="9" width="12.85546875" customWidth="1"/>
  </cols>
  <sheetData>
    <row r="1" spans="1:9" ht="18" x14ac:dyDescent="0.25">
      <c r="A1" s="120" t="s">
        <v>181</v>
      </c>
      <c r="B1" s="114"/>
      <c r="C1" s="114"/>
      <c r="D1" s="114"/>
      <c r="E1" s="114"/>
      <c r="F1" s="114"/>
      <c r="G1" s="114"/>
      <c r="H1" s="114"/>
      <c r="I1" s="114"/>
    </row>
    <row r="2" spans="1:9" ht="15.75" x14ac:dyDescent="0.25">
      <c r="A2" s="115" t="s">
        <v>182</v>
      </c>
      <c r="B2" s="114"/>
      <c r="C2" s="114"/>
      <c r="D2" s="114"/>
      <c r="E2" s="114"/>
      <c r="F2" s="114"/>
      <c r="G2" s="114"/>
      <c r="H2" s="114"/>
      <c r="I2" s="114"/>
    </row>
    <row r="3" spans="1:9" ht="15.75" x14ac:dyDescent="0.25">
      <c r="A3" s="115" t="s">
        <v>183</v>
      </c>
      <c r="B3" s="114"/>
      <c r="C3" s="114"/>
      <c r="D3" s="114"/>
      <c r="E3" s="114"/>
      <c r="F3" s="114"/>
      <c r="G3" s="114"/>
      <c r="H3" s="114"/>
      <c r="I3" s="114"/>
    </row>
    <row r="4" spans="1:9" ht="15.75" x14ac:dyDescent="0.25">
      <c r="A4" s="115" t="s">
        <v>184</v>
      </c>
      <c r="B4" s="114" t="s">
        <v>188</v>
      </c>
      <c r="C4" s="114"/>
      <c r="D4" s="114"/>
      <c r="E4" s="114"/>
      <c r="F4" s="114"/>
      <c r="G4" s="114"/>
      <c r="H4" s="114"/>
      <c r="I4" s="114"/>
    </row>
    <row r="5" spans="1:9" ht="15.75" x14ac:dyDescent="0.25">
      <c r="A5" s="115" t="s">
        <v>185</v>
      </c>
      <c r="B5" s="114" t="s">
        <v>189</v>
      </c>
      <c r="C5" s="114"/>
      <c r="D5" s="114"/>
      <c r="E5" s="114"/>
      <c r="F5" s="114"/>
      <c r="G5" s="114"/>
      <c r="H5" s="114"/>
      <c r="I5" s="114"/>
    </row>
    <row r="6" spans="1:9" ht="15.75" x14ac:dyDescent="0.25">
      <c r="A6" s="115" t="s">
        <v>187</v>
      </c>
      <c r="B6" s="114"/>
      <c r="C6" s="114"/>
      <c r="D6" s="114"/>
      <c r="E6" s="114"/>
      <c r="F6" s="114"/>
      <c r="G6" s="114"/>
      <c r="H6" s="114"/>
      <c r="I6" s="114"/>
    </row>
    <row r="7" spans="1:9" ht="15.75" x14ac:dyDescent="0.25">
      <c r="A7" s="115"/>
      <c r="B7" s="114"/>
      <c r="C7" s="114"/>
      <c r="D7" s="114"/>
      <c r="E7" s="114"/>
      <c r="F7" s="114"/>
      <c r="G7" s="114"/>
      <c r="H7" s="114"/>
      <c r="I7" s="114"/>
    </row>
    <row r="8" spans="1:9" x14ac:dyDescent="0.25">
      <c r="A8" s="114"/>
      <c r="B8" s="114"/>
      <c r="C8" s="114"/>
      <c r="D8" s="114"/>
      <c r="E8" s="114"/>
      <c r="F8" s="114"/>
      <c r="G8" s="114"/>
      <c r="H8" s="114"/>
      <c r="I8" s="114"/>
    </row>
    <row r="9" spans="1:9" ht="103.5" customHeight="1" x14ac:dyDescent="0.25">
      <c r="A9" s="116" t="s">
        <v>190</v>
      </c>
      <c r="B9" s="116"/>
      <c r="C9" s="116"/>
      <c r="D9" s="116"/>
      <c r="E9" s="116"/>
      <c r="F9" s="116"/>
      <c r="G9" s="116"/>
      <c r="H9" s="116"/>
      <c r="I9" s="116"/>
    </row>
    <row r="10" spans="1:9" x14ac:dyDescent="0.25">
      <c r="A10" s="114"/>
      <c r="B10" s="114"/>
      <c r="C10" s="114"/>
      <c r="D10" s="114"/>
      <c r="E10" s="114"/>
      <c r="F10" s="114"/>
      <c r="G10" s="114"/>
      <c r="H10" s="114"/>
      <c r="I10" s="114"/>
    </row>
    <row r="11" spans="1:9" x14ac:dyDescent="0.25">
      <c r="A11" s="114"/>
      <c r="B11" s="114"/>
      <c r="C11" s="114"/>
      <c r="D11" s="114"/>
      <c r="E11" s="114"/>
      <c r="F11" s="114"/>
      <c r="G11" s="114"/>
      <c r="H11" s="114"/>
      <c r="I11" s="114"/>
    </row>
    <row r="12" spans="1:9" x14ac:dyDescent="0.25">
      <c r="A12" s="114"/>
      <c r="B12" s="114"/>
      <c r="C12" s="114"/>
      <c r="D12" s="114"/>
      <c r="E12" s="114"/>
      <c r="F12" s="114"/>
      <c r="G12" s="114"/>
      <c r="H12" s="114"/>
      <c r="I12" s="114"/>
    </row>
    <row r="13" spans="1:9" x14ac:dyDescent="0.25">
      <c r="A13" s="114"/>
      <c r="B13" s="114"/>
      <c r="C13" s="114"/>
      <c r="D13" s="114"/>
      <c r="E13" s="114"/>
      <c r="F13" s="114"/>
      <c r="G13" s="114"/>
      <c r="H13" s="114"/>
      <c r="I13" s="114"/>
    </row>
    <row r="14" spans="1:9" x14ac:dyDescent="0.25">
      <c r="A14" s="114"/>
      <c r="B14" s="114"/>
      <c r="C14" s="114"/>
      <c r="D14" s="114"/>
      <c r="E14" s="114"/>
      <c r="F14" s="114"/>
      <c r="G14" s="114"/>
      <c r="H14" s="114"/>
      <c r="I14" s="114"/>
    </row>
    <row r="15" spans="1:9" ht="66.75" customHeight="1" x14ac:dyDescent="0.3">
      <c r="A15" s="119" t="s">
        <v>191</v>
      </c>
      <c r="B15" s="119"/>
      <c r="C15" s="119"/>
      <c r="D15" s="119"/>
      <c r="E15" s="119"/>
      <c r="F15" s="119"/>
      <c r="G15" s="119"/>
      <c r="H15" s="119"/>
      <c r="I15" s="119"/>
    </row>
    <row r="16" spans="1:9" x14ac:dyDescent="0.25">
      <c r="A16" s="114"/>
      <c r="B16" s="114"/>
      <c r="C16" s="114"/>
      <c r="D16" s="114"/>
      <c r="E16" s="114"/>
      <c r="F16" s="114"/>
      <c r="G16" s="114"/>
      <c r="H16" s="114"/>
      <c r="I16" s="114"/>
    </row>
    <row r="17" spans="1:9" x14ac:dyDescent="0.25">
      <c r="A17" s="114"/>
      <c r="B17" s="114"/>
      <c r="C17" s="114"/>
      <c r="D17" s="114"/>
      <c r="E17" s="114"/>
      <c r="F17" s="114"/>
      <c r="G17" s="114"/>
      <c r="H17" s="114"/>
      <c r="I17" s="114"/>
    </row>
    <row r="18" spans="1:9" x14ac:dyDescent="0.25">
      <c r="A18" s="114"/>
      <c r="B18" s="114"/>
      <c r="C18" s="114"/>
      <c r="D18" s="114"/>
      <c r="E18" s="114"/>
      <c r="F18" s="114"/>
      <c r="G18" s="114"/>
      <c r="H18" s="114"/>
      <c r="I18" s="114"/>
    </row>
    <row r="19" spans="1:9" x14ac:dyDescent="0.25">
      <c r="A19" s="114"/>
      <c r="B19" s="114"/>
      <c r="C19" s="114"/>
      <c r="D19" s="114"/>
      <c r="E19" s="114"/>
      <c r="F19" s="114"/>
      <c r="G19" s="114"/>
      <c r="H19" s="114"/>
      <c r="I19" s="114"/>
    </row>
    <row r="20" spans="1:9" x14ac:dyDescent="0.25">
      <c r="A20" s="114"/>
      <c r="B20" s="114"/>
      <c r="C20" s="114"/>
      <c r="D20" s="114"/>
      <c r="E20" s="114"/>
      <c r="F20" s="114"/>
      <c r="G20" s="114"/>
      <c r="H20" s="114"/>
      <c r="I20" s="114"/>
    </row>
    <row r="21" spans="1:9" x14ac:dyDescent="0.25">
      <c r="A21" s="114"/>
      <c r="B21" s="114"/>
      <c r="C21" s="114"/>
      <c r="D21" s="114"/>
      <c r="E21" s="114"/>
      <c r="F21" s="114"/>
      <c r="G21" s="114"/>
      <c r="H21" s="114"/>
      <c r="I21" s="114"/>
    </row>
    <row r="22" spans="1:9" x14ac:dyDescent="0.25">
      <c r="A22" s="114"/>
      <c r="B22" s="114"/>
      <c r="C22" s="114"/>
      <c r="D22" s="114"/>
      <c r="E22" s="114"/>
      <c r="F22" s="114"/>
      <c r="G22" s="114"/>
      <c r="H22" s="114"/>
      <c r="I22" s="114"/>
    </row>
    <row r="23" spans="1:9" x14ac:dyDescent="0.2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 x14ac:dyDescent="0.25">
      <c r="A24" s="114"/>
      <c r="B24" s="114"/>
      <c r="C24" s="114"/>
      <c r="D24" s="114"/>
      <c r="E24" s="114"/>
      <c r="F24" s="114"/>
      <c r="G24" s="114"/>
      <c r="H24" s="114"/>
      <c r="I24" s="114"/>
    </row>
    <row r="25" spans="1:9" x14ac:dyDescent="0.25">
      <c r="A25" s="114"/>
      <c r="B25" s="114"/>
      <c r="C25" s="114"/>
      <c r="D25" s="114"/>
      <c r="E25" s="114"/>
      <c r="F25" s="114"/>
      <c r="G25" s="114"/>
      <c r="H25" s="114"/>
      <c r="I25" s="114"/>
    </row>
    <row r="26" spans="1:9" x14ac:dyDescent="0.25">
      <c r="A26" s="114"/>
      <c r="B26" s="114"/>
      <c r="C26" s="114"/>
      <c r="D26" s="114"/>
      <c r="E26" s="114"/>
      <c r="F26" s="114"/>
      <c r="G26" s="114"/>
      <c r="H26" s="114"/>
      <c r="I26" s="114"/>
    </row>
    <row r="27" spans="1:9" x14ac:dyDescent="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x14ac:dyDescent="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x14ac:dyDescent="0.25">
      <c r="A29" s="114"/>
      <c r="B29" s="114"/>
      <c r="C29" s="114"/>
      <c r="D29" s="114"/>
      <c r="E29" s="114"/>
      <c r="F29" s="117" t="s">
        <v>186</v>
      </c>
      <c r="G29" s="117"/>
      <c r="H29" s="117"/>
      <c r="I29" s="117"/>
    </row>
    <row r="30" spans="1:9" x14ac:dyDescent="0.25">
      <c r="A30" s="114"/>
      <c r="B30" s="114"/>
      <c r="C30" s="114"/>
      <c r="D30" s="114"/>
      <c r="E30" s="114"/>
      <c r="F30" s="118" t="s">
        <v>179</v>
      </c>
      <c r="G30" s="118"/>
      <c r="H30" s="118"/>
      <c r="I30" s="118"/>
    </row>
  </sheetData>
  <mergeCells count="4">
    <mergeCell ref="A9:I9"/>
    <mergeCell ref="A15:I15"/>
    <mergeCell ref="F29:I29"/>
    <mergeCell ref="F30:I30"/>
  </mergeCells>
  <pageMargins left="0.7" right="0.7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showGridLines="0" zoomScaleNormal="100" workbookViewId="0">
      <selection activeCell="A41" sqref="A41"/>
    </sheetView>
  </sheetViews>
  <sheetFormatPr defaultRowHeight="11.25" x14ac:dyDescent="0.15"/>
  <cols>
    <col min="1" max="1" width="46" style="1" customWidth="1"/>
    <col min="2" max="2" width="21.28515625" style="1" customWidth="1"/>
    <col min="3" max="3" width="27" style="1" bestFit="1" customWidth="1"/>
    <col min="4" max="4" width="26.28515625" style="1" bestFit="1" customWidth="1"/>
    <col min="5" max="5" width="29" style="1" customWidth="1"/>
    <col min="6" max="6" width="17.5703125" style="1" customWidth="1"/>
    <col min="7" max="7" width="14.42578125" style="1" customWidth="1"/>
    <col min="8" max="16384" width="9.140625" style="1"/>
  </cols>
  <sheetData>
    <row r="1" spans="1:7" s="34" customFormat="1" ht="18.600000000000001" customHeight="1" x14ac:dyDescent="0.25">
      <c r="A1" s="106" t="s">
        <v>142</v>
      </c>
      <c r="B1" s="106"/>
      <c r="C1" s="106"/>
      <c r="D1" s="106"/>
      <c r="E1" s="106"/>
      <c r="F1" s="106"/>
      <c r="G1" s="106"/>
    </row>
    <row r="2" spans="1:7" s="34" customFormat="1" ht="6.75" customHeight="1" x14ac:dyDescent="0.25">
      <c r="A2" s="106"/>
      <c r="B2" s="106"/>
      <c r="C2" s="106"/>
      <c r="D2" s="106"/>
      <c r="E2" s="106"/>
      <c r="F2" s="106"/>
      <c r="G2" s="106"/>
    </row>
    <row r="3" spans="1:7" s="34" customFormat="1" ht="15.75" x14ac:dyDescent="0.25">
      <c r="A3" s="106"/>
      <c r="B3" s="106"/>
      <c r="C3" s="106"/>
      <c r="D3" s="106"/>
      <c r="E3" s="106"/>
      <c r="F3" s="106"/>
      <c r="G3" s="106"/>
    </row>
    <row r="4" spans="1:7" s="34" customFormat="1" ht="19.5" x14ac:dyDescent="0.3">
      <c r="A4" s="99"/>
      <c r="B4" s="99"/>
      <c r="C4" s="99"/>
      <c r="D4" s="99"/>
      <c r="E4" s="99"/>
      <c r="F4" s="99"/>
      <c r="G4" s="99"/>
    </row>
    <row r="5" spans="1:7" s="34" customFormat="1" ht="15.75" x14ac:dyDescent="0.25">
      <c r="A5" s="107" t="s">
        <v>143</v>
      </c>
      <c r="B5" s="107"/>
      <c r="C5" s="107"/>
      <c r="D5" s="107"/>
      <c r="E5" s="107"/>
      <c r="F5" s="107"/>
      <c r="G5" s="107"/>
    </row>
    <row r="6" spans="1:7" s="34" customFormat="1" ht="15.75" x14ac:dyDescent="0.25">
      <c r="A6" s="35"/>
      <c r="B6" s="35"/>
      <c r="C6" s="35"/>
      <c r="D6" s="35"/>
      <c r="E6" s="35"/>
      <c r="F6" s="35"/>
      <c r="G6" s="35"/>
    </row>
    <row r="7" spans="1:7" s="39" customFormat="1" ht="15.75" x14ac:dyDescent="0.25">
      <c r="A7" s="36" t="s">
        <v>144</v>
      </c>
      <c r="B7" s="37"/>
      <c r="C7" s="37"/>
      <c r="D7" s="37"/>
      <c r="E7" s="37"/>
      <c r="F7" s="38"/>
      <c r="G7" s="38"/>
    </row>
    <row r="8" spans="1:7" s="39" customFormat="1" ht="15.75" x14ac:dyDescent="0.25">
      <c r="A8" s="36"/>
      <c r="B8" s="37"/>
      <c r="C8" s="37"/>
      <c r="D8" s="37"/>
      <c r="E8" s="37"/>
      <c r="F8" s="38"/>
      <c r="G8" s="38"/>
    </row>
    <row r="9" spans="1:7" ht="12" thickBot="1" x14ac:dyDescent="0.2"/>
    <row r="10" spans="1:7" ht="35.25" customHeight="1" thickBot="1" x14ac:dyDescent="0.2">
      <c r="A10" s="2" t="s">
        <v>0</v>
      </c>
      <c r="B10" s="105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 ht="12.75" x14ac:dyDescent="0.2">
      <c r="A11" s="3" t="s">
        <v>7</v>
      </c>
      <c r="B11" s="3"/>
      <c r="C11" s="3"/>
      <c r="D11" s="3"/>
      <c r="E11" s="3"/>
      <c r="F11" s="3"/>
      <c r="G11" s="4"/>
    </row>
    <row r="12" spans="1:7" ht="12.75" x14ac:dyDescent="0.2">
      <c r="A12" s="5" t="s">
        <v>8</v>
      </c>
      <c r="B12" s="6">
        <v>1038437.93</v>
      </c>
      <c r="C12" s="6">
        <v>2811296</v>
      </c>
      <c r="D12" s="6">
        <v>2811296</v>
      </c>
      <c r="E12" s="6">
        <v>1048958.1200000001</v>
      </c>
      <c r="F12" s="7">
        <v>101.01</v>
      </c>
      <c r="G12" s="8">
        <v>37.31</v>
      </c>
    </row>
    <row r="13" spans="1:7" ht="12.75" x14ac:dyDescent="0.2">
      <c r="A13" s="5" t="s">
        <v>9</v>
      </c>
      <c r="B13" s="6">
        <v>1146944.21</v>
      </c>
      <c r="C13" s="6">
        <v>2148233</v>
      </c>
      <c r="D13" s="6">
        <v>2148233</v>
      </c>
      <c r="E13" s="6">
        <v>1031437.38</v>
      </c>
      <c r="F13" s="7">
        <v>89.93</v>
      </c>
      <c r="G13" s="8">
        <v>48.01</v>
      </c>
    </row>
    <row r="14" spans="1:7" ht="12.75" x14ac:dyDescent="0.2">
      <c r="A14" s="5" t="s">
        <v>10</v>
      </c>
      <c r="B14" s="6">
        <v>10834.77</v>
      </c>
      <c r="C14" s="6">
        <v>663063</v>
      </c>
      <c r="D14" s="6">
        <v>663063</v>
      </c>
      <c r="E14" s="6">
        <v>10681.2</v>
      </c>
      <c r="F14" s="7">
        <v>98.58</v>
      </c>
      <c r="G14" s="8">
        <v>1.61</v>
      </c>
    </row>
    <row r="15" spans="1:7" ht="12.75" x14ac:dyDescent="0.2">
      <c r="A15" s="9" t="s">
        <v>11</v>
      </c>
      <c r="B15" s="10">
        <v>-119341.05</v>
      </c>
      <c r="C15" s="9"/>
      <c r="D15" s="9"/>
      <c r="E15" s="10">
        <v>6839.54</v>
      </c>
      <c r="F15" s="12">
        <v>-5.73</v>
      </c>
      <c r="G15" s="11"/>
    </row>
    <row r="16" spans="1:7" ht="12.75" x14ac:dyDescent="0.2">
      <c r="A16" s="3" t="s">
        <v>12</v>
      </c>
      <c r="B16" s="3"/>
      <c r="C16" s="3"/>
      <c r="D16" s="3"/>
      <c r="E16" s="3"/>
      <c r="F16" s="3"/>
      <c r="G16" s="4"/>
    </row>
    <row r="17" spans="1:7" ht="12.75" x14ac:dyDescent="0.2">
      <c r="A17" s="5" t="s">
        <v>13</v>
      </c>
      <c r="B17" s="6">
        <v>1038437.93</v>
      </c>
      <c r="C17" s="6">
        <v>2811296</v>
      </c>
      <c r="D17" s="6">
        <v>2811296</v>
      </c>
      <c r="E17" s="6">
        <v>1048958.1200000001</v>
      </c>
      <c r="F17" s="7">
        <v>101.01</v>
      </c>
      <c r="G17" s="8">
        <v>37.31</v>
      </c>
    </row>
    <row r="18" spans="1:7" ht="12.75" x14ac:dyDescent="0.2">
      <c r="A18" s="5" t="s">
        <v>14</v>
      </c>
      <c r="B18" s="6">
        <v>1157778.98</v>
      </c>
      <c r="C18" s="6">
        <v>2811296</v>
      </c>
      <c r="D18" s="6">
        <v>2811296</v>
      </c>
      <c r="E18" s="6">
        <v>1042118.58</v>
      </c>
      <c r="F18" s="7">
        <v>90.01</v>
      </c>
      <c r="G18" s="8">
        <v>37.07</v>
      </c>
    </row>
    <row r="19" spans="1:7" ht="12.75" x14ac:dyDescent="0.2">
      <c r="A19" s="9" t="s">
        <v>15</v>
      </c>
      <c r="B19" s="10">
        <v>-119341.05</v>
      </c>
      <c r="C19" s="9"/>
      <c r="D19" s="9"/>
      <c r="E19" s="10">
        <v>6839.54</v>
      </c>
      <c r="F19" s="12">
        <v>-5.73</v>
      </c>
      <c r="G19" s="11"/>
    </row>
    <row r="20" spans="1:7" ht="25.5" x14ac:dyDescent="0.2">
      <c r="A20" s="3" t="s">
        <v>16</v>
      </c>
      <c r="B20" s="3"/>
      <c r="C20" s="3"/>
      <c r="D20" s="3"/>
      <c r="E20" s="3"/>
      <c r="F20" s="3"/>
      <c r="G20" s="4"/>
    </row>
    <row r="21" spans="1:7" ht="12.75" x14ac:dyDescent="0.2">
      <c r="A21" s="5" t="s">
        <v>17</v>
      </c>
      <c r="B21" s="6">
        <v>-8172.59</v>
      </c>
      <c r="C21" s="5"/>
      <c r="D21" s="5"/>
      <c r="E21" s="6">
        <v>-154073.51999999999</v>
      </c>
      <c r="F21" s="5"/>
      <c r="G21" s="13"/>
    </row>
    <row r="22" spans="1:7" ht="12.75" x14ac:dyDescent="0.2">
      <c r="A22" s="9" t="s">
        <v>18</v>
      </c>
      <c r="B22" s="10">
        <v>-127514.64</v>
      </c>
      <c r="C22" s="12">
        <v>0</v>
      </c>
      <c r="D22" s="12">
        <v>0</v>
      </c>
      <c r="E22" s="10">
        <v>-147233.98000000001</v>
      </c>
      <c r="F22" s="12">
        <v>123.37</v>
      </c>
      <c r="G22" s="14">
        <v>0</v>
      </c>
    </row>
  </sheetData>
  <mergeCells count="2">
    <mergeCell ref="A1:G3"/>
    <mergeCell ref="A5:G5"/>
  </mergeCells>
  <pageMargins left="0.75" right="0.75" top="1" bottom="1" header="0.5" footer="0.5"/>
  <pageSetup paperSize="9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3"/>
  <sheetViews>
    <sheetView showGridLines="0" topLeftCell="A22" workbookViewId="0">
      <selection activeCell="A41" sqref="A41"/>
    </sheetView>
  </sheetViews>
  <sheetFormatPr defaultRowHeight="11.25" x14ac:dyDescent="0.15"/>
  <cols>
    <col min="1" max="2" width="46" style="1" customWidth="1"/>
    <col min="3" max="3" width="34" style="1" customWidth="1"/>
    <col min="4" max="4" width="33.140625" style="1" customWidth="1"/>
    <col min="5" max="5" width="46" style="1" customWidth="1"/>
    <col min="6" max="6" width="29.7109375" style="1" customWidth="1"/>
    <col min="7" max="7" width="30.140625" style="1" customWidth="1"/>
    <col min="8" max="16384" width="9.140625" style="1"/>
  </cols>
  <sheetData>
    <row r="1" spans="1:7" s="40" customFormat="1" ht="15.75" x14ac:dyDescent="0.25">
      <c r="A1" s="108" t="s">
        <v>145</v>
      </c>
      <c r="B1" s="108"/>
      <c r="C1" s="108"/>
      <c r="D1" s="108"/>
      <c r="E1" s="108"/>
      <c r="F1" s="108"/>
      <c r="G1" s="108"/>
    </row>
    <row r="2" spans="1:7" s="40" customFormat="1" ht="7.5" customHeight="1" x14ac:dyDescent="0.25">
      <c r="A2" s="41"/>
      <c r="B2" s="41"/>
      <c r="C2" s="41"/>
      <c r="D2" s="41"/>
      <c r="E2" s="41"/>
      <c r="F2" s="41"/>
      <c r="G2" s="42"/>
    </row>
    <row r="3" spans="1:7" s="40" customFormat="1" ht="15.6" customHeight="1" x14ac:dyDescent="0.25">
      <c r="A3" s="109" t="s">
        <v>147</v>
      </c>
      <c r="B3" s="109"/>
      <c r="C3" s="109"/>
      <c r="D3" s="109"/>
      <c r="E3" s="109"/>
      <c r="F3" s="109"/>
      <c r="G3" s="109"/>
    </row>
    <row r="4" spans="1:7" s="40" customFormat="1" ht="6.75" customHeight="1" x14ac:dyDescent="0.25">
      <c r="A4" s="109"/>
      <c r="B4" s="109"/>
      <c r="C4" s="109"/>
      <c r="D4" s="109"/>
      <c r="E4" s="109"/>
      <c r="F4" s="109"/>
      <c r="G4" s="109"/>
    </row>
    <row r="5" spans="1:7" s="40" customFormat="1" ht="6.75" customHeight="1" x14ac:dyDescent="0.25">
      <c r="A5" s="43"/>
      <c r="B5" s="43"/>
      <c r="C5" s="43"/>
      <c r="D5" s="43"/>
      <c r="E5" s="43"/>
      <c r="F5" s="43"/>
      <c r="G5" s="43"/>
    </row>
    <row r="6" spans="1:7" s="40" customFormat="1" ht="15.75" x14ac:dyDescent="0.25">
      <c r="A6" s="44" t="s">
        <v>7</v>
      </c>
      <c r="G6" s="45"/>
    </row>
    <row r="7" spans="1:7" s="40" customFormat="1" ht="11.25" customHeight="1" x14ac:dyDescent="0.25">
      <c r="A7" s="46"/>
      <c r="G7" s="45"/>
    </row>
    <row r="8" spans="1:7" s="48" customFormat="1" ht="15.75" x14ac:dyDescent="0.25">
      <c r="A8" s="47" t="s">
        <v>146</v>
      </c>
      <c r="B8" s="47"/>
      <c r="C8" s="47"/>
      <c r="D8" s="47"/>
      <c r="E8" s="47"/>
      <c r="F8" s="47"/>
      <c r="G8" s="47"/>
    </row>
    <row r="9" spans="1:7" s="49" customFormat="1" thickBot="1" x14ac:dyDescent="0.25"/>
    <row r="10" spans="1:7" ht="13.5" thickBot="1" x14ac:dyDescent="0.2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 ht="12.75" x14ac:dyDescent="0.2">
      <c r="A11" s="3" t="s">
        <v>7</v>
      </c>
      <c r="B11" s="3"/>
      <c r="C11" s="3"/>
      <c r="D11" s="3"/>
      <c r="E11" s="3"/>
      <c r="F11" s="3"/>
      <c r="G11" s="4"/>
    </row>
    <row r="12" spans="1:7" ht="12.75" x14ac:dyDescent="0.2">
      <c r="A12" s="23" t="s">
        <v>8</v>
      </c>
      <c r="B12" s="22">
        <v>1038437.93</v>
      </c>
      <c r="C12" s="22">
        <v>2811296</v>
      </c>
      <c r="D12" s="22">
        <v>2811296</v>
      </c>
      <c r="E12" s="22">
        <v>1048958.1200000001</v>
      </c>
      <c r="F12" s="22">
        <v>101.01</v>
      </c>
      <c r="G12" s="101">
        <v>37.31</v>
      </c>
    </row>
    <row r="13" spans="1:7" ht="25.5" x14ac:dyDescent="0.2">
      <c r="A13" s="21" t="s">
        <v>97</v>
      </c>
      <c r="B13" s="6">
        <v>913385.23</v>
      </c>
      <c r="C13" s="6">
        <v>2549508</v>
      </c>
      <c r="D13" s="6">
        <v>2549508</v>
      </c>
      <c r="E13" s="6">
        <v>915722.53</v>
      </c>
      <c r="F13" s="6">
        <v>100.26</v>
      </c>
      <c r="G13" s="102">
        <v>35.92</v>
      </c>
    </row>
    <row r="14" spans="1:7" ht="25.5" x14ac:dyDescent="0.2">
      <c r="A14" s="20" t="s">
        <v>96</v>
      </c>
      <c r="B14" s="6">
        <v>873162.95</v>
      </c>
      <c r="C14" s="6">
        <v>0</v>
      </c>
      <c r="D14" s="6">
        <v>0</v>
      </c>
      <c r="E14" s="6">
        <v>881195.93</v>
      </c>
      <c r="F14" s="6">
        <v>100.92</v>
      </c>
      <c r="G14" s="102">
        <v>0</v>
      </c>
    </row>
    <row r="15" spans="1:7" ht="21" x14ac:dyDescent="0.2">
      <c r="A15" s="19" t="s">
        <v>95</v>
      </c>
      <c r="B15" s="18">
        <v>873162.95</v>
      </c>
      <c r="C15" s="103"/>
      <c r="D15" s="103"/>
      <c r="E15" s="18">
        <v>881195.93</v>
      </c>
      <c r="F15" s="18">
        <v>100.92</v>
      </c>
      <c r="G15" s="104"/>
    </row>
    <row r="16" spans="1:7" ht="25.5" x14ac:dyDescent="0.2">
      <c r="A16" s="20" t="s">
        <v>94</v>
      </c>
      <c r="B16" s="6">
        <v>40222.28</v>
      </c>
      <c r="C16" s="6">
        <v>0</v>
      </c>
      <c r="D16" s="6">
        <v>0</v>
      </c>
      <c r="E16" s="6">
        <v>34526.6</v>
      </c>
      <c r="F16" s="6">
        <v>85.84</v>
      </c>
      <c r="G16" s="102">
        <v>0</v>
      </c>
    </row>
    <row r="17" spans="1:7" ht="21" x14ac:dyDescent="0.2">
      <c r="A17" s="19" t="s">
        <v>93</v>
      </c>
      <c r="B17" s="18">
        <v>27092.37</v>
      </c>
      <c r="C17" s="103"/>
      <c r="D17" s="103"/>
      <c r="E17" s="18">
        <v>11001.95</v>
      </c>
      <c r="F17" s="18">
        <v>40.61</v>
      </c>
      <c r="G17" s="104"/>
    </row>
    <row r="18" spans="1:7" ht="21" x14ac:dyDescent="0.2">
      <c r="A18" s="19" t="s">
        <v>92</v>
      </c>
      <c r="B18" s="18">
        <v>13129.91</v>
      </c>
      <c r="C18" s="103"/>
      <c r="D18" s="103"/>
      <c r="E18" s="18">
        <v>23524.65</v>
      </c>
      <c r="F18" s="18">
        <v>179.17</v>
      </c>
      <c r="G18" s="104"/>
    </row>
    <row r="19" spans="1:7" ht="12.75" x14ac:dyDescent="0.2">
      <c r="A19" s="21" t="s">
        <v>91</v>
      </c>
      <c r="B19" s="6">
        <v>65.8</v>
      </c>
      <c r="C19" s="6">
        <v>160</v>
      </c>
      <c r="D19" s="6">
        <v>160</v>
      </c>
      <c r="E19" s="6">
        <v>62.53</v>
      </c>
      <c r="F19" s="6">
        <v>95.03</v>
      </c>
      <c r="G19" s="102">
        <v>39.08</v>
      </c>
    </row>
    <row r="20" spans="1:7" ht="12.75" x14ac:dyDescent="0.2">
      <c r="A20" s="20" t="s">
        <v>90</v>
      </c>
      <c r="B20" s="6">
        <v>65.8</v>
      </c>
      <c r="C20" s="6">
        <v>0</v>
      </c>
      <c r="D20" s="6">
        <v>0</v>
      </c>
      <c r="E20" s="6">
        <v>62.53</v>
      </c>
      <c r="F20" s="6">
        <v>95.03</v>
      </c>
      <c r="G20" s="102">
        <v>0</v>
      </c>
    </row>
    <row r="21" spans="1:7" ht="12" x14ac:dyDescent="0.2">
      <c r="A21" s="19" t="s">
        <v>89</v>
      </c>
      <c r="B21" s="18">
        <v>65.8</v>
      </c>
      <c r="C21" s="103"/>
      <c r="D21" s="103"/>
      <c r="E21" s="18">
        <v>62.53</v>
      </c>
      <c r="F21" s="18">
        <v>95.03</v>
      </c>
      <c r="G21" s="104"/>
    </row>
    <row r="22" spans="1:7" ht="38.25" x14ac:dyDescent="0.2">
      <c r="A22" s="21" t="s">
        <v>88</v>
      </c>
      <c r="B22" s="6">
        <v>36439.71</v>
      </c>
      <c r="C22" s="6">
        <v>42650</v>
      </c>
      <c r="D22" s="6">
        <v>42650</v>
      </c>
      <c r="E22" s="6">
        <v>20194.919999999998</v>
      </c>
      <c r="F22" s="6">
        <v>55.42</v>
      </c>
      <c r="G22" s="102">
        <v>47.35</v>
      </c>
    </row>
    <row r="23" spans="1:7" ht="12.75" x14ac:dyDescent="0.2">
      <c r="A23" s="20" t="s">
        <v>87</v>
      </c>
      <c r="B23" s="6">
        <v>36439.71</v>
      </c>
      <c r="C23" s="6">
        <v>0</v>
      </c>
      <c r="D23" s="6">
        <v>0</v>
      </c>
      <c r="E23" s="6">
        <v>20194.919999999998</v>
      </c>
      <c r="F23" s="6">
        <v>55.42</v>
      </c>
      <c r="G23" s="102">
        <v>0</v>
      </c>
    </row>
    <row r="24" spans="1:7" ht="12" x14ac:dyDescent="0.2">
      <c r="A24" s="19" t="s">
        <v>86</v>
      </c>
      <c r="B24" s="18">
        <v>36439.71</v>
      </c>
      <c r="C24" s="103"/>
      <c r="D24" s="103"/>
      <c r="E24" s="18">
        <v>20194.919999999998</v>
      </c>
      <c r="F24" s="18">
        <v>55.42</v>
      </c>
      <c r="G24" s="104"/>
    </row>
    <row r="25" spans="1:7" ht="38.25" x14ac:dyDescent="0.2">
      <c r="A25" s="21" t="s">
        <v>85</v>
      </c>
      <c r="B25" s="6">
        <v>4800</v>
      </c>
      <c r="C25" s="6">
        <v>6000</v>
      </c>
      <c r="D25" s="6">
        <v>6000</v>
      </c>
      <c r="E25" s="6">
        <v>5626.25</v>
      </c>
      <c r="F25" s="6">
        <v>117.21</v>
      </c>
      <c r="G25" s="102">
        <v>93.77</v>
      </c>
    </row>
    <row r="26" spans="1:7" ht="25.5" x14ac:dyDescent="0.2">
      <c r="A26" s="20" t="s">
        <v>84</v>
      </c>
      <c r="B26" s="6">
        <v>4800</v>
      </c>
      <c r="C26" s="6">
        <v>0</v>
      </c>
      <c r="D26" s="6">
        <v>0</v>
      </c>
      <c r="E26" s="6">
        <v>5626.25</v>
      </c>
      <c r="F26" s="6">
        <v>117.21</v>
      </c>
      <c r="G26" s="102">
        <v>0</v>
      </c>
    </row>
    <row r="27" spans="1:7" ht="12" x14ac:dyDescent="0.2">
      <c r="A27" s="19" t="s">
        <v>83</v>
      </c>
      <c r="B27" s="18">
        <v>4800</v>
      </c>
      <c r="C27" s="103"/>
      <c r="D27" s="103"/>
      <c r="E27" s="18">
        <v>5626.25</v>
      </c>
      <c r="F27" s="18">
        <v>117.21</v>
      </c>
      <c r="G27" s="104"/>
    </row>
    <row r="28" spans="1:7" ht="25.5" x14ac:dyDescent="0.2">
      <c r="A28" s="21" t="s">
        <v>82</v>
      </c>
      <c r="B28" s="6">
        <v>83747.19</v>
      </c>
      <c r="C28" s="6">
        <v>212978</v>
      </c>
      <c r="D28" s="6">
        <v>212978</v>
      </c>
      <c r="E28" s="6">
        <v>107351.89</v>
      </c>
      <c r="F28" s="6">
        <v>128.19</v>
      </c>
      <c r="G28" s="102">
        <v>50.41</v>
      </c>
    </row>
    <row r="29" spans="1:7" ht="38.25" x14ac:dyDescent="0.2">
      <c r="A29" s="20" t="s">
        <v>81</v>
      </c>
      <c r="B29" s="6">
        <v>83747.19</v>
      </c>
      <c r="C29" s="6">
        <v>0</v>
      </c>
      <c r="D29" s="6">
        <v>0</v>
      </c>
      <c r="E29" s="6">
        <v>107351.89</v>
      </c>
      <c r="F29" s="6">
        <v>128.19</v>
      </c>
      <c r="G29" s="102">
        <v>0</v>
      </c>
    </row>
    <row r="30" spans="1:7" ht="21" x14ac:dyDescent="0.2">
      <c r="A30" s="19" t="s">
        <v>80</v>
      </c>
      <c r="B30" s="18">
        <v>79325.070000000007</v>
      </c>
      <c r="C30" s="103"/>
      <c r="D30" s="103"/>
      <c r="E30" s="18">
        <v>98015.84</v>
      </c>
      <c r="F30" s="18">
        <v>123.56</v>
      </c>
      <c r="G30" s="104"/>
    </row>
    <row r="31" spans="1:7" ht="21" x14ac:dyDescent="0.2">
      <c r="A31" s="19" t="s">
        <v>79</v>
      </c>
      <c r="B31" s="18">
        <v>4422.12</v>
      </c>
      <c r="C31" s="103"/>
      <c r="D31" s="103"/>
      <c r="E31" s="18">
        <v>9336.0499999999993</v>
      </c>
      <c r="F31" s="18">
        <v>211.12</v>
      </c>
      <c r="G31" s="104"/>
    </row>
    <row r="32" spans="1:7" ht="12" x14ac:dyDescent="0.2">
      <c r="A32" s="17" t="s">
        <v>78</v>
      </c>
      <c r="B32" s="16">
        <v>1038437.93</v>
      </c>
      <c r="C32" s="16">
        <v>2811296</v>
      </c>
      <c r="D32" s="16">
        <v>2811296</v>
      </c>
      <c r="E32" s="16">
        <v>1048958.1200000001</v>
      </c>
      <c r="F32" s="16">
        <v>101.01</v>
      </c>
      <c r="G32" s="102">
        <v>37.31</v>
      </c>
    </row>
    <row r="33" spans="1:7" ht="12.75" x14ac:dyDescent="0.2">
      <c r="A33" s="23" t="s">
        <v>9</v>
      </c>
      <c r="B33" s="22">
        <v>1146944.21</v>
      </c>
      <c r="C33" s="22">
        <v>2148233</v>
      </c>
      <c r="D33" s="22">
        <v>2148233</v>
      </c>
      <c r="E33" s="22">
        <v>1031437.38</v>
      </c>
      <c r="F33" s="22">
        <v>89.93</v>
      </c>
      <c r="G33" s="101">
        <v>48.01</v>
      </c>
    </row>
    <row r="34" spans="1:7" ht="12.75" x14ac:dyDescent="0.2">
      <c r="A34" s="21" t="s">
        <v>77</v>
      </c>
      <c r="B34" s="6">
        <v>965448.58</v>
      </c>
      <c r="C34" s="6">
        <v>1780075</v>
      </c>
      <c r="D34" s="6">
        <v>1780075</v>
      </c>
      <c r="E34" s="6">
        <v>867704.94</v>
      </c>
      <c r="F34" s="6">
        <v>89.88</v>
      </c>
      <c r="G34" s="102">
        <v>48.75</v>
      </c>
    </row>
    <row r="35" spans="1:7" ht="12.75" x14ac:dyDescent="0.2">
      <c r="A35" s="20" t="s">
        <v>76</v>
      </c>
      <c r="B35" s="6">
        <v>797770.69</v>
      </c>
      <c r="C35" s="6">
        <v>0</v>
      </c>
      <c r="D35" s="6">
        <v>0</v>
      </c>
      <c r="E35" s="6">
        <v>716901.26</v>
      </c>
      <c r="F35" s="6">
        <v>89.86</v>
      </c>
      <c r="G35" s="102">
        <v>0</v>
      </c>
    </row>
    <row r="36" spans="1:7" ht="12" x14ac:dyDescent="0.2">
      <c r="A36" s="19" t="s">
        <v>75</v>
      </c>
      <c r="B36" s="18">
        <v>797770.69</v>
      </c>
      <c r="C36" s="103"/>
      <c r="D36" s="103"/>
      <c r="E36" s="18">
        <v>716901.26</v>
      </c>
      <c r="F36" s="18">
        <v>89.86</v>
      </c>
      <c r="G36" s="104"/>
    </row>
    <row r="37" spans="1:7" ht="12.75" x14ac:dyDescent="0.2">
      <c r="A37" s="20" t="s">
        <v>74</v>
      </c>
      <c r="B37" s="6">
        <v>36045.5</v>
      </c>
      <c r="C37" s="6">
        <v>0</v>
      </c>
      <c r="D37" s="6">
        <v>0</v>
      </c>
      <c r="E37" s="6">
        <v>32514.91</v>
      </c>
      <c r="F37" s="6">
        <v>90.21</v>
      </c>
      <c r="G37" s="102">
        <v>0</v>
      </c>
    </row>
    <row r="38" spans="1:7" ht="12" x14ac:dyDescent="0.2">
      <c r="A38" s="19" t="s">
        <v>73</v>
      </c>
      <c r="B38" s="18">
        <v>36045.5</v>
      </c>
      <c r="C38" s="103"/>
      <c r="D38" s="103"/>
      <c r="E38" s="18">
        <v>32514.91</v>
      </c>
      <c r="F38" s="18">
        <v>90.21</v>
      </c>
      <c r="G38" s="104"/>
    </row>
    <row r="39" spans="1:7" ht="12.75" x14ac:dyDescent="0.2">
      <c r="A39" s="20" t="s">
        <v>72</v>
      </c>
      <c r="B39" s="6">
        <v>131632.39000000001</v>
      </c>
      <c r="C39" s="6">
        <v>0</v>
      </c>
      <c r="D39" s="6">
        <v>0</v>
      </c>
      <c r="E39" s="6">
        <v>118288.77</v>
      </c>
      <c r="F39" s="6">
        <v>89.86</v>
      </c>
      <c r="G39" s="102">
        <v>0</v>
      </c>
    </row>
    <row r="40" spans="1:7" ht="12" x14ac:dyDescent="0.2">
      <c r="A40" s="19" t="s">
        <v>71</v>
      </c>
      <c r="B40" s="18">
        <v>131632.39000000001</v>
      </c>
      <c r="C40" s="103"/>
      <c r="D40" s="103"/>
      <c r="E40" s="18">
        <v>118288.77</v>
      </c>
      <c r="F40" s="18">
        <v>89.86</v>
      </c>
      <c r="G40" s="104"/>
    </row>
    <row r="41" spans="1:7" ht="12.75" x14ac:dyDescent="0.2">
      <c r="A41" s="21" t="s">
        <v>70</v>
      </c>
      <c r="B41" s="6">
        <v>180801.47</v>
      </c>
      <c r="C41" s="6">
        <v>349958</v>
      </c>
      <c r="D41" s="6">
        <v>349958</v>
      </c>
      <c r="E41" s="6">
        <v>162539.07999999999</v>
      </c>
      <c r="F41" s="6">
        <v>89.9</v>
      </c>
      <c r="G41" s="102">
        <v>46.45</v>
      </c>
    </row>
    <row r="42" spans="1:7" ht="12.75" x14ac:dyDescent="0.2">
      <c r="A42" s="20" t="s">
        <v>69</v>
      </c>
      <c r="B42" s="6">
        <v>39245.760000000002</v>
      </c>
      <c r="C42" s="6">
        <v>0</v>
      </c>
      <c r="D42" s="6">
        <v>0</v>
      </c>
      <c r="E42" s="6">
        <v>37267.589999999997</v>
      </c>
      <c r="F42" s="6">
        <v>94.96</v>
      </c>
      <c r="G42" s="102">
        <v>0</v>
      </c>
    </row>
    <row r="43" spans="1:7" ht="12" x14ac:dyDescent="0.2">
      <c r="A43" s="19" t="s">
        <v>68</v>
      </c>
      <c r="B43" s="18">
        <v>3224.71</v>
      </c>
      <c r="C43" s="103"/>
      <c r="D43" s="103"/>
      <c r="E43" s="18">
        <v>3456.84</v>
      </c>
      <c r="F43" s="18">
        <v>107.2</v>
      </c>
      <c r="G43" s="104"/>
    </row>
    <row r="44" spans="1:7" ht="12" x14ac:dyDescent="0.2">
      <c r="A44" s="19" t="s">
        <v>67</v>
      </c>
      <c r="B44" s="18">
        <v>32194.75</v>
      </c>
      <c r="C44" s="103"/>
      <c r="D44" s="103"/>
      <c r="E44" s="18">
        <v>32046.69</v>
      </c>
      <c r="F44" s="18">
        <v>99.54</v>
      </c>
      <c r="G44" s="104"/>
    </row>
    <row r="45" spans="1:7" ht="12" x14ac:dyDescent="0.2">
      <c r="A45" s="19" t="s">
        <v>66</v>
      </c>
      <c r="B45" s="18">
        <v>1013.6</v>
      </c>
      <c r="C45" s="103"/>
      <c r="D45" s="103"/>
      <c r="E45" s="18">
        <v>849.06</v>
      </c>
      <c r="F45" s="18">
        <v>83.77</v>
      </c>
      <c r="G45" s="104"/>
    </row>
    <row r="46" spans="1:7" ht="12" x14ac:dyDescent="0.2">
      <c r="A46" s="19" t="s">
        <v>65</v>
      </c>
      <c r="B46" s="18">
        <v>2812.7</v>
      </c>
      <c r="C46" s="103"/>
      <c r="D46" s="103"/>
      <c r="E46" s="18">
        <v>915</v>
      </c>
      <c r="F46" s="18">
        <v>32.53</v>
      </c>
      <c r="G46" s="104"/>
    </row>
    <row r="47" spans="1:7" ht="12.75" x14ac:dyDescent="0.2">
      <c r="A47" s="20" t="s">
        <v>64</v>
      </c>
      <c r="B47" s="6">
        <v>108513.26</v>
      </c>
      <c r="C47" s="6">
        <v>0</v>
      </c>
      <c r="D47" s="6">
        <v>0</v>
      </c>
      <c r="E47" s="6">
        <v>101069.75999999999</v>
      </c>
      <c r="F47" s="6">
        <v>93.14</v>
      </c>
      <c r="G47" s="102">
        <v>0</v>
      </c>
    </row>
    <row r="48" spans="1:7" ht="12" x14ac:dyDescent="0.2">
      <c r="A48" s="19" t="s">
        <v>63</v>
      </c>
      <c r="B48" s="18">
        <v>20625.2</v>
      </c>
      <c r="C48" s="103"/>
      <c r="D48" s="103"/>
      <c r="E48" s="18">
        <v>13497.62</v>
      </c>
      <c r="F48" s="18">
        <v>65.44</v>
      </c>
      <c r="G48" s="104"/>
    </row>
    <row r="49" spans="1:7" ht="12" x14ac:dyDescent="0.2">
      <c r="A49" s="19" t="s">
        <v>62</v>
      </c>
      <c r="B49" s="18">
        <v>51881.35</v>
      </c>
      <c r="C49" s="103"/>
      <c r="D49" s="103"/>
      <c r="E49" s="18">
        <v>51710.07</v>
      </c>
      <c r="F49" s="18">
        <v>99.67</v>
      </c>
      <c r="G49" s="104"/>
    </row>
    <row r="50" spans="1:7" ht="12" x14ac:dyDescent="0.2">
      <c r="A50" s="19" t="s">
        <v>61</v>
      </c>
      <c r="B50" s="18">
        <v>29930.23</v>
      </c>
      <c r="C50" s="103"/>
      <c r="D50" s="103"/>
      <c r="E50" s="18">
        <v>32179.94</v>
      </c>
      <c r="F50" s="18">
        <v>107.52</v>
      </c>
      <c r="G50" s="104"/>
    </row>
    <row r="51" spans="1:7" ht="12" x14ac:dyDescent="0.2">
      <c r="A51" s="19" t="s">
        <v>60</v>
      </c>
      <c r="B51" s="18">
        <v>5621</v>
      </c>
      <c r="C51" s="103"/>
      <c r="D51" s="103"/>
      <c r="E51" s="18">
        <v>2932.82</v>
      </c>
      <c r="F51" s="18">
        <v>52.18</v>
      </c>
      <c r="G51" s="104"/>
    </row>
    <row r="52" spans="1:7" ht="12" x14ac:dyDescent="0.2">
      <c r="A52" s="19" t="s">
        <v>59</v>
      </c>
      <c r="B52" s="18">
        <v>455.48</v>
      </c>
      <c r="C52" s="103"/>
      <c r="D52" s="103"/>
      <c r="E52" s="18">
        <v>569.92999999999995</v>
      </c>
      <c r="F52" s="18">
        <v>125.13</v>
      </c>
      <c r="G52" s="104"/>
    </row>
    <row r="53" spans="1:7" ht="12" x14ac:dyDescent="0.2">
      <c r="A53" s="19" t="s">
        <v>58</v>
      </c>
      <c r="B53" s="103"/>
      <c r="C53" s="103"/>
      <c r="D53" s="103"/>
      <c r="E53" s="18">
        <v>179.38</v>
      </c>
      <c r="F53" s="103"/>
      <c r="G53" s="104"/>
    </row>
    <row r="54" spans="1:7" ht="12.75" x14ac:dyDescent="0.2">
      <c r="A54" s="20" t="s">
        <v>57</v>
      </c>
      <c r="B54" s="6">
        <v>29558.99</v>
      </c>
      <c r="C54" s="6">
        <v>0</v>
      </c>
      <c r="D54" s="6">
        <v>0</v>
      </c>
      <c r="E54" s="6">
        <v>21940.17</v>
      </c>
      <c r="F54" s="6">
        <v>74.23</v>
      </c>
      <c r="G54" s="102">
        <v>0</v>
      </c>
    </row>
    <row r="55" spans="1:7" ht="12" x14ac:dyDescent="0.2">
      <c r="A55" s="19" t="s">
        <v>56</v>
      </c>
      <c r="B55" s="18">
        <v>1837.13</v>
      </c>
      <c r="C55" s="103"/>
      <c r="D55" s="103"/>
      <c r="E55" s="18">
        <v>4164.21</v>
      </c>
      <c r="F55" s="18">
        <v>226.67</v>
      </c>
      <c r="G55" s="104"/>
    </row>
    <row r="56" spans="1:7" ht="12" x14ac:dyDescent="0.2">
      <c r="A56" s="19" t="s">
        <v>55</v>
      </c>
      <c r="B56" s="18">
        <v>5427.7</v>
      </c>
      <c r="C56" s="103"/>
      <c r="D56" s="103"/>
      <c r="E56" s="18">
        <v>742.83</v>
      </c>
      <c r="F56" s="18">
        <v>13.69</v>
      </c>
      <c r="G56" s="104"/>
    </row>
    <row r="57" spans="1:7" ht="12" x14ac:dyDescent="0.2">
      <c r="A57" s="19" t="s">
        <v>54</v>
      </c>
      <c r="B57" s="103"/>
      <c r="C57" s="103"/>
      <c r="D57" s="103"/>
      <c r="E57" s="18">
        <v>105</v>
      </c>
      <c r="F57" s="103"/>
      <c r="G57" s="104"/>
    </row>
    <row r="58" spans="1:7" ht="12" x14ac:dyDescent="0.2">
      <c r="A58" s="19" t="s">
        <v>53</v>
      </c>
      <c r="B58" s="18">
        <v>3179.33</v>
      </c>
      <c r="C58" s="103"/>
      <c r="D58" s="103"/>
      <c r="E58" s="18">
        <v>5469.07</v>
      </c>
      <c r="F58" s="18">
        <v>172.02</v>
      </c>
      <c r="G58" s="104"/>
    </row>
    <row r="59" spans="1:7" ht="12" x14ac:dyDescent="0.2">
      <c r="A59" s="19" t="s">
        <v>52</v>
      </c>
      <c r="B59" s="18">
        <v>162.52000000000001</v>
      </c>
      <c r="C59" s="103"/>
      <c r="D59" s="103"/>
      <c r="E59" s="18">
        <v>97.5</v>
      </c>
      <c r="F59" s="18">
        <v>59.99</v>
      </c>
      <c r="G59" s="104"/>
    </row>
    <row r="60" spans="1:7" ht="12" x14ac:dyDescent="0.2">
      <c r="A60" s="19" t="s">
        <v>51</v>
      </c>
      <c r="B60" s="18">
        <v>961.24</v>
      </c>
      <c r="C60" s="103"/>
      <c r="D60" s="103"/>
      <c r="E60" s="18">
        <v>1261.4000000000001</v>
      </c>
      <c r="F60" s="18">
        <v>131.22999999999999</v>
      </c>
      <c r="G60" s="104"/>
    </row>
    <row r="61" spans="1:7" ht="12" x14ac:dyDescent="0.2">
      <c r="A61" s="19" t="s">
        <v>50</v>
      </c>
      <c r="B61" s="18">
        <v>1272.5</v>
      </c>
      <c r="C61" s="103"/>
      <c r="D61" s="103"/>
      <c r="E61" s="18">
        <v>4146.3500000000004</v>
      </c>
      <c r="F61" s="18">
        <v>325.83999999999997</v>
      </c>
      <c r="G61" s="104"/>
    </row>
    <row r="62" spans="1:7" ht="12" x14ac:dyDescent="0.2">
      <c r="A62" s="19" t="s">
        <v>49</v>
      </c>
      <c r="B62" s="18">
        <v>2116.17</v>
      </c>
      <c r="C62" s="103"/>
      <c r="D62" s="103"/>
      <c r="E62" s="18">
        <v>1141.9100000000001</v>
      </c>
      <c r="F62" s="18">
        <v>53.96</v>
      </c>
      <c r="G62" s="104"/>
    </row>
    <row r="63" spans="1:7" ht="12" x14ac:dyDescent="0.2">
      <c r="A63" s="19" t="s">
        <v>48</v>
      </c>
      <c r="B63" s="18">
        <v>14602.4</v>
      </c>
      <c r="C63" s="103"/>
      <c r="D63" s="103"/>
      <c r="E63" s="18">
        <v>4811.8999999999996</v>
      </c>
      <c r="F63" s="18">
        <v>32.950000000000003</v>
      </c>
      <c r="G63" s="104"/>
    </row>
    <row r="64" spans="1:7" ht="12.75" x14ac:dyDescent="0.2">
      <c r="A64" s="20" t="s">
        <v>47</v>
      </c>
      <c r="B64" s="6">
        <v>3483.46</v>
      </c>
      <c r="C64" s="6">
        <v>0</v>
      </c>
      <c r="D64" s="6">
        <v>0</v>
      </c>
      <c r="E64" s="6">
        <v>2261.56</v>
      </c>
      <c r="F64" s="6">
        <v>64.92</v>
      </c>
      <c r="G64" s="102">
        <v>0</v>
      </c>
    </row>
    <row r="65" spans="1:7" ht="12" x14ac:dyDescent="0.2">
      <c r="A65" s="19" t="s">
        <v>46</v>
      </c>
      <c r="B65" s="18">
        <v>714.02</v>
      </c>
      <c r="C65" s="103"/>
      <c r="D65" s="103"/>
      <c r="E65" s="18">
        <v>360.64</v>
      </c>
      <c r="F65" s="18">
        <v>50.51</v>
      </c>
      <c r="G65" s="104"/>
    </row>
    <row r="66" spans="1:7" ht="12" x14ac:dyDescent="0.2">
      <c r="A66" s="19" t="s">
        <v>45</v>
      </c>
      <c r="B66" s="18">
        <v>485.54</v>
      </c>
      <c r="C66" s="103"/>
      <c r="D66" s="103"/>
      <c r="E66" s="103"/>
      <c r="F66" s="103"/>
      <c r="G66" s="104"/>
    </row>
    <row r="67" spans="1:7" ht="12" x14ac:dyDescent="0.2">
      <c r="A67" s="19" t="s">
        <v>44</v>
      </c>
      <c r="B67" s="18">
        <v>55</v>
      </c>
      <c r="C67" s="103"/>
      <c r="D67" s="103"/>
      <c r="E67" s="18">
        <v>140</v>
      </c>
      <c r="F67" s="18">
        <v>254.55</v>
      </c>
      <c r="G67" s="104"/>
    </row>
    <row r="68" spans="1:7" ht="12" x14ac:dyDescent="0.2">
      <c r="A68" s="19" t="s">
        <v>43</v>
      </c>
      <c r="B68" s="18">
        <v>718.67</v>
      </c>
      <c r="C68" s="103"/>
      <c r="D68" s="103"/>
      <c r="E68" s="18">
        <v>1323.72</v>
      </c>
      <c r="F68" s="18">
        <v>184.19</v>
      </c>
      <c r="G68" s="104"/>
    </row>
    <row r="69" spans="1:7" ht="12" x14ac:dyDescent="0.2">
      <c r="A69" s="19" t="s">
        <v>42</v>
      </c>
      <c r="B69" s="18">
        <v>1510.23</v>
      </c>
      <c r="C69" s="103"/>
      <c r="D69" s="103"/>
      <c r="E69" s="18">
        <v>437.2</v>
      </c>
      <c r="F69" s="18">
        <v>28.95</v>
      </c>
      <c r="G69" s="104"/>
    </row>
    <row r="70" spans="1:7" ht="12.75" x14ac:dyDescent="0.2">
      <c r="A70" s="21" t="s">
        <v>41</v>
      </c>
      <c r="B70" s="6">
        <v>694.16</v>
      </c>
      <c r="C70" s="6">
        <v>1400</v>
      </c>
      <c r="D70" s="6">
        <v>1400</v>
      </c>
      <c r="E70" s="6">
        <v>425.36</v>
      </c>
      <c r="F70" s="6">
        <v>61.28</v>
      </c>
      <c r="G70" s="102">
        <v>30.38</v>
      </c>
    </row>
    <row r="71" spans="1:7" ht="12.75" x14ac:dyDescent="0.2">
      <c r="A71" s="20" t="s">
        <v>40</v>
      </c>
      <c r="B71" s="6">
        <v>694.16</v>
      </c>
      <c r="C71" s="6">
        <v>0</v>
      </c>
      <c r="D71" s="6">
        <v>0</v>
      </c>
      <c r="E71" s="6">
        <v>425.36</v>
      </c>
      <c r="F71" s="6">
        <v>61.28</v>
      </c>
      <c r="G71" s="102">
        <v>0</v>
      </c>
    </row>
    <row r="72" spans="1:7" ht="12" x14ac:dyDescent="0.2">
      <c r="A72" s="19" t="s">
        <v>39</v>
      </c>
      <c r="B72" s="18">
        <v>694.16</v>
      </c>
      <c r="C72" s="103"/>
      <c r="D72" s="103"/>
      <c r="E72" s="18">
        <v>425.36</v>
      </c>
      <c r="F72" s="18">
        <v>61.28</v>
      </c>
      <c r="G72" s="104"/>
    </row>
    <row r="73" spans="1:7" ht="25.5" x14ac:dyDescent="0.2">
      <c r="A73" s="21" t="s">
        <v>38</v>
      </c>
      <c r="B73" s="6">
        <v>0</v>
      </c>
      <c r="C73" s="6">
        <v>16000</v>
      </c>
      <c r="D73" s="6">
        <v>16000</v>
      </c>
      <c r="E73" s="6">
        <v>0</v>
      </c>
      <c r="F73" s="6">
        <v>0</v>
      </c>
      <c r="G73" s="102">
        <v>0</v>
      </c>
    </row>
    <row r="74" spans="1:7" ht="12.75" x14ac:dyDescent="0.2">
      <c r="A74" s="21" t="s">
        <v>37</v>
      </c>
      <c r="B74" s="6">
        <v>0</v>
      </c>
      <c r="C74" s="6">
        <v>800</v>
      </c>
      <c r="D74" s="6">
        <v>800</v>
      </c>
      <c r="E74" s="6">
        <v>768</v>
      </c>
      <c r="F74" s="6">
        <v>0</v>
      </c>
      <c r="G74" s="102">
        <v>96</v>
      </c>
    </row>
    <row r="75" spans="1:7" ht="12.75" x14ac:dyDescent="0.2">
      <c r="A75" s="20" t="s">
        <v>36</v>
      </c>
      <c r="B75" s="6">
        <v>0</v>
      </c>
      <c r="C75" s="6">
        <v>0</v>
      </c>
      <c r="D75" s="6">
        <v>0</v>
      </c>
      <c r="E75" s="6">
        <v>768</v>
      </c>
      <c r="F75" s="6">
        <v>0</v>
      </c>
      <c r="G75" s="102">
        <v>0</v>
      </c>
    </row>
    <row r="76" spans="1:7" ht="12" x14ac:dyDescent="0.2">
      <c r="A76" s="19" t="s">
        <v>35</v>
      </c>
      <c r="B76" s="103"/>
      <c r="C76" s="103"/>
      <c r="D76" s="103"/>
      <c r="E76" s="18">
        <v>768</v>
      </c>
      <c r="F76" s="103"/>
      <c r="G76" s="104"/>
    </row>
    <row r="77" spans="1:7" ht="12.75" x14ac:dyDescent="0.2">
      <c r="A77" s="23" t="s">
        <v>10</v>
      </c>
      <c r="B77" s="22">
        <v>10834.77</v>
      </c>
      <c r="C77" s="22">
        <v>663063</v>
      </c>
      <c r="D77" s="22">
        <v>663063</v>
      </c>
      <c r="E77" s="22">
        <v>10681.2</v>
      </c>
      <c r="F77" s="22">
        <v>98.58</v>
      </c>
      <c r="G77" s="101">
        <v>1.61</v>
      </c>
    </row>
    <row r="78" spans="1:7" ht="25.5" x14ac:dyDescent="0.2">
      <c r="A78" s="21" t="s">
        <v>34</v>
      </c>
      <c r="B78" s="6">
        <v>0</v>
      </c>
      <c r="C78" s="6">
        <v>0</v>
      </c>
      <c r="D78" s="6">
        <v>0</v>
      </c>
      <c r="E78" s="6">
        <v>855</v>
      </c>
      <c r="F78" s="6">
        <v>0</v>
      </c>
      <c r="G78" s="102">
        <v>0</v>
      </c>
    </row>
    <row r="79" spans="1:7" ht="12.75" x14ac:dyDescent="0.2">
      <c r="A79" s="20" t="s">
        <v>33</v>
      </c>
      <c r="B79" s="6">
        <v>0</v>
      </c>
      <c r="C79" s="6">
        <v>0</v>
      </c>
      <c r="D79" s="6">
        <v>0</v>
      </c>
      <c r="E79" s="6">
        <v>855</v>
      </c>
      <c r="F79" s="6">
        <v>0</v>
      </c>
      <c r="G79" s="102">
        <v>0</v>
      </c>
    </row>
    <row r="80" spans="1:7" ht="12" x14ac:dyDescent="0.2">
      <c r="A80" s="19" t="s">
        <v>32</v>
      </c>
      <c r="B80" s="103"/>
      <c r="C80" s="103"/>
      <c r="D80" s="103"/>
      <c r="E80" s="18">
        <v>855</v>
      </c>
      <c r="F80" s="103"/>
      <c r="G80" s="104"/>
    </row>
    <row r="81" spans="1:7" ht="25.5" x14ac:dyDescent="0.2">
      <c r="A81" s="21" t="s">
        <v>31</v>
      </c>
      <c r="B81" s="6">
        <v>7709.77</v>
      </c>
      <c r="C81" s="6">
        <v>57910</v>
      </c>
      <c r="D81" s="6">
        <v>57910</v>
      </c>
      <c r="E81" s="6">
        <v>9826.2000000000007</v>
      </c>
      <c r="F81" s="6">
        <v>127.45</v>
      </c>
      <c r="G81" s="102">
        <v>16.97</v>
      </c>
    </row>
    <row r="82" spans="1:7" ht="12.75" x14ac:dyDescent="0.2">
      <c r="A82" s="20" t="s">
        <v>30</v>
      </c>
      <c r="B82" s="6">
        <v>7709.77</v>
      </c>
      <c r="C82" s="6">
        <v>0</v>
      </c>
      <c r="D82" s="6">
        <v>0</v>
      </c>
      <c r="E82" s="6">
        <v>9561.1</v>
      </c>
      <c r="F82" s="6">
        <v>124.01</v>
      </c>
      <c r="G82" s="102">
        <v>0</v>
      </c>
    </row>
    <row r="83" spans="1:7" ht="12" x14ac:dyDescent="0.2">
      <c r="A83" s="19" t="s">
        <v>29</v>
      </c>
      <c r="B83" s="18">
        <v>969.34</v>
      </c>
      <c r="C83" s="103"/>
      <c r="D83" s="103"/>
      <c r="E83" s="18">
        <v>1920.38</v>
      </c>
      <c r="F83" s="18">
        <v>198.11</v>
      </c>
      <c r="G83" s="104"/>
    </row>
    <row r="84" spans="1:7" ht="12" x14ac:dyDescent="0.2">
      <c r="A84" s="19" t="s">
        <v>28</v>
      </c>
      <c r="B84" s="18">
        <v>2197.6</v>
      </c>
      <c r="C84" s="103"/>
      <c r="D84" s="103"/>
      <c r="E84" s="18">
        <v>653.63</v>
      </c>
      <c r="F84" s="18">
        <v>29.74</v>
      </c>
      <c r="G84" s="104"/>
    </row>
    <row r="85" spans="1:7" ht="12" x14ac:dyDescent="0.2">
      <c r="A85" s="19" t="s">
        <v>27</v>
      </c>
      <c r="B85" s="103"/>
      <c r="C85" s="103"/>
      <c r="D85" s="103"/>
      <c r="E85" s="18">
        <v>3714.5</v>
      </c>
      <c r="F85" s="103"/>
      <c r="G85" s="104"/>
    </row>
    <row r="86" spans="1:7" ht="12" x14ac:dyDescent="0.2">
      <c r="A86" s="19" t="s">
        <v>26</v>
      </c>
      <c r="B86" s="18">
        <v>3512.63</v>
      </c>
      <c r="C86" s="103"/>
      <c r="D86" s="103"/>
      <c r="E86" s="103"/>
      <c r="F86" s="103"/>
      <c r="G86" s="104"/>
    </row>
    <row r="87" spans="1:7" ht="12" x14ac:dyDescent="0.2">
      <c r="A87" s="19" t="s">
        <v>25</v>
      </c>
      <c r="B87" s="18">
        <v>1030.2</v>
      </c>
      <c r="C87" s="103"/>
      <c r="D87" s="103"/>
      <c r="E87" s="18">
        <v>3272.59</v>
      </c>
      <c r="F87" s="18">
        <v>317.67</v>
      </c>
      <c r="G87" s="104"/>
    </row>
    <row r="88" spans="1:7" ht="25.5" x14ac:dyDescent="0.2">
      <c r="A88" s="20" t="s">
        <v>24</v>
      </c>
      <c r="B88" s="6">
        <v>0</v>
      </c>
      <c r="C88" s="6">
        <v>0</v>
      </c>
      <c r="D88" s="6">
        <v>0</v>
      </c>
      <c r="E88" s="6">
        <v>265.10000000000002</v>
      </c>
      <c r="F88" s="6">
        <v>0</v>
      </c>
      <c r="G88" s="102">
        <v>0</v>
      </c>
    </row>
    <row r="89" spans="1:7" ht="12" x14ac:dyDescent="0.2">
      <c r="A89" s="19" t="s">
        <v>23</v>
      </c>
      <c r="B89" s="103"/>
      <c r="C89" s="103"/>
      <c r="D89" s="103"/>
      <c r="E89" s="18">
        <v>265.10000000000002</v>
      </c>
      <c r="F89" s="103"/>
      <c r="G89" s="104"/>
    </row>
    <row r="90" spans="1:7" ht="25.5" x14ac:dyDescent="0.2">
      <c r="A90" s="21" t="s">
        <v>22</v>
      </c>
      <c r="B90" s="6">
        <v>3125</v>
      </c>
      <c r="C90" s="6">
        <v>605153</v>
      </c>
      <c r="D90" s="6">
        <v>605153</v>
      </c>
      <c r="E90" s="6">
        <v>0</v>
      </c>
      <c r="F90" s="6">
        <v>0</v>
      </c>
      <c r="G90" s="102">
        <v>0</v>
      </c>
    </row>
    <row r="91" spans="1:7" ht="25.5" x14ac:dyDescent="0.2">
      <c r="A91" s="20" t="s">
        <v>21</v>
      </c>
      <c r="B91" s="6">
        <v>3125</v>
      </c>
      <c r="C91" s="6">
        <v>0</v>
      </c>
      <c r="D91" s="6">
        <v>0</v>
      </c>
      <c r="E91" s="6">
        <v>0</v>
      </c>
      <c r="F91" s="6">
        <v>0</v>
      </c>
      <c r="G91" s="102">
        <v>0</v>
      </c>
    </row>
    <row r="92" spans="1:7" ht="12" x14ac:dyDescent="0.2">
      <c r="A92" s="19" t="s">
        <v>20</v>
      </c>
      <c r="B92" s="18">
        <v>3125</v>
      </c>
      <c r="C92" s="103"/>
      <c r="D92" s="103"/>
      <c r="E92" s="103"/>
      <c r="F92" s="103"/>
      <c r="G92" s="104"/>
    </row>
    <row r="93" spans="1:7" ht="12" x14ac:dyDescent="0.2">
      <c r="A93" s="17" t="s">
        <v>19</v>
      </c>
      <c r="B93" s="16">
        <v>1157778.98</v>
      </c>
      <c r="C93" s="16">
        <v>2811296</v>
      </c>
      <c r="D93" s="16">
        <v>2811296</v>
      </c>
      <c r="E93" s="16">
        <v>1042118.58</v>
      </c>
      <c r="F93" s="16">
        <v>90.01</v>
      </c>
      <c r="G93" s="102">
        <v>37.07</v>
      </c>
    </row>
  </sheetData>
  <mergeCells count="2">
    <mergeCell ref="A1:G1"/>
    <mergeCell ref="A3:G4"/>
  </mergeCells>
  <pageMargins left="0.75" right="0.75" top="1" bottom="1" header="0.5" footer="0.5"/>
  <pageSetup paperSize="9" scale="4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2"/>
  <sheetViews>
    <sheetView showGridLines="0" workbookViewId="0">
      <selection activeCell="A41" sqref="A41"/>
    </sheetView>
  </sheetViews>
  <sheetFormatPr defaultRowHeight="11.25" x14ac:dyDescent="0.15"/>
  <cols>
    <col min="1" max="2" width="46" style="1" customWidth="1"/>
    <col min="3" max="3" width="34" style="1" customWidth="1"/>
    <col min="4" max="4" width="33.140625" style="1" customWidth="1"/>
    <col min="5" max="5" width="46" style="1" customWidth="1"/>
    <col min="6" max="6" width="29.7109375" style="1" customWidth="1"/>
    <col min="7" max="7" width="30.140625" style="1" customWidth="1"/>
    <col min="8" max="16384" width="9.140625" style="1"/>
  </cols>
  <sheetData>
    <row r="1" spans="1:7" s="40" customFormat="1" ht="15.75" x14ac:dyDescent="0.25">
      <c r="A1" s="110" t="s">
        <v>148</v>
      </c>
      <c r="B1" s="110"/>
      <c r="C1" s="110"/>
      <c r="D1" s="110"/>
      <c r="E1" s="110"/>
      <c r="F1" s="110"/>
      <c r="G1" s="110"/>
    </row>
    <row r="2" spans="1:7" s="49" customFormat="1" thickBot="1" x14ac:dyDescent="0.25"/>
    <row r="3" spans="1:7" ht="13.5" thickBo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2.75" x14ac:dyDescent="0.2">
      <c r="A4" s="3" t="s">
        <v>7</v>
      </c>
      <c r="B4" s="3"/>
      <c r="C4" s="3"/>
      <c r="D4" s="3"/>
      <c r="E4" s="3"/>
      <c r="F4" s="3"/>
      <c r="G4" s="4"/>
    </row>
    <row r="5" spans="1:7" ht="12.75" x14ac:dyDescent="0.2">
      <c r="A5" s="24" t="s">
        <v>114</v>
      </c>
      <c r="B5" s="25">
        <v>34065.769999999997</v>
      </c>
      <c r="C5" s="25">
        <v>231110</v>
      </c>
      <c r="D5" s="25">
        <v>231110</v>
      </c>
      <c r="E5" s="25">
        <v>41002.400000000001</v>
      </c>
      <c r="F5" s="27">
        <v>120.36</v>
      </c>
      <c r="G5" s="8">
        <v>17.739999999999998</v>
      </c>
    </row>
    <row r="6" spans="1:7" ht="12.75" x14ac:dyDescent="0.2">
      <c r="A6" s="26" t="s">
        <v>109</v>
      </c>
      <c r="B6" s="25">
        <v>34065.769999999997</v>
      </c>
      <c r="C6" s="25">
        <v>231110</v>
      </c>
      <c r="D6" s="25">
        <v>231110</v>
      </c>
      <c r="E6" s="25">
        <v>41002.400000000001</v>
      </c>
      <c r="F6" s="27">
        <v>120.36</v>
      </c>
      <c r="G6" s="8">
        <v>17.739999999999998</v>
      </c>
    </row>
    <row r="7" spans="1:7" ht="12.75" x14ac:dyDescent="0.2">
      <c r="A7" s="24" t="s">
        <v>113</v>
      </c>
      <c r="B7" s="25">
        <v>4865.8</v>
      </c>
      <c r="C7" s="25">
        <v>6160</v>
      </c>
      <c r="D7" s="25">
        <v>6160</v>
      </c>
      <c r="E7" s="25">
        <v>5688.78</v>
      </c>
      <c r="F7" s="27">
        <v>116.91</v>
      </c>
      <c r="G7" s="8">
        <v>92.35</v>
      </c>
    </row>
    <row r="8" spans="1:7" ht="12.75" x14ac:dyDescent="0.2">
      <c r="A8" s="26" t="s">
        <v>107</v>
      </c>
      <c r="B8" s="25">
        <v>4865.8</v>
      </c>
      <c r="C8" s="25">
        <v>6160</v>
      </c>
      <c r="D8" s="25">
        <v>6160</v>
      </c>
      <c r="E8" s="25">
        <v>5688.78</v>
      </c>
      <c r="F8" s="27">
        <v>116.91</v>
      </c>
      <c r="G8" s="8">
        <v>92.35</v>
      </c>
    </row>
    <row r="9" spans="1:7" ht="12.75" x14ac:dyDescent="0.2">
      <c r="A9" s="24" t="s">
        <v>112</v>
      </c>
      <c r="B9" s="25">
        <v>113213.5</v>
      </c>
      <c r="C9" s="25">
        <v>179173</v>
      </c>
      <c r="D9" s="25">
        <v>179173</v>
      </c>
      <c r="E9" s="25">
        <v>97546.36</v>
      </c>
      <c r="F9" s="27">
        <v>86.16</v>
      </c>
      <c r="G9" s="8">
        <v>54.44</v>
      </c>
    </row>
    <row r="10" spans="1:7" ht="12.75" x14ac:dyDescent="0.2">
      <c r="A10" s="26" t="s">
        <v>105</v>
      </c>
      <c r="B10" s="25">
        <v>36439.71</v>
      </c>
      <c r="C10" s="25">
        <v>42650</v>
      </c>
      <c r="D10" s="25">
        <v>42650</v>
      </c>
      <c r="E10" s="25">
        <v>20194.919999999998</v>
      </c>
      <c r="F10" s="27">
        <v>55.42</v>
      </c>
      <c r="G10" s="8">
        <v>47.35</v>
      </c>
    </row>
    <row r="11" spans="1:7" ht="12.75" x14ac:dyDescent="0.2">
      <c r="A11" s="26" t="s">
        <v>104</v>
      </c>
      <c r="B11" s="25">
        <v>76773.789999999994</v>
      </c>
      <c r="C11" s="25">
        <v>136523</v>
      </c>
      <c r="D11" s="25">
        <v>136523</v>
      </c>
      <c r="E11" s="25">
        <v>77351.44</v>
      </c>
      <c r="F11" s="27">
        <v>100.75</v>
      </c>
      <c r="G11" s="8">
        <v>56.66</v>
      </c>
    </row>
    <row r="12" spans="1:7" ht="12.75" x14ac:dyDescent="0.2">
      <c r="A12" s="24" t="s">
        <v>111</v>
      </c>
      <c r="B12" s="25">
        <v>886292.86</v>
      </c>
      <c r="C12" s="25">
        <v>2394853</v>
      </c>
      <c r="D12" s="25">
        <v>2394853</v>
      </c>
      <c r="E12" s="25">
        <v>904720.58</v>
      </c>
      <c r="F12" s="27">
        <v>102.08</v>
      </c>
      <c r="G12" s="8">
        <v>37.78</v>
      </c>
    </row>
    <row r="13" spans="1:7" ht="12.75" x14ac:dyDescent="0.2">
      <c r="A13" s="26" t="s">
        <v>102</v>
      </c>
      <c r="B13" s="24"/>
      <c r="C13" s="25">
        <v>17565</v>
      </c>
      <c r="D13" s="25">
        <v>17565</v>
      </c>
      <c r="E13" s="24"/>
      <c r="F13" s="24"/>
      <c r="G13" s="13"/>
    </row>
    <row r="14" spans="1:7" ht="12.75" x14ac:dyDescent="0.2">
      <c r="A14" s="26" t="s">
        <v>101</v>
      </c>
      <c r="B14" s="25">
        <v>13129.91</v>
      </c>
      <c r="C14" s="24"/>
      <c r="D14" s="24"/>
      <c r="E14" s="24"/>
      <c r="F14" s="24"/>
      <c r="G14" s="13"/>
    </row>
    <row r="15" spans="1:7" ht="12.75" x14ac:dyDescent="0.2">
      <c r="A15" s="26" t="s">
        <v>100</v>
      </c>
      <c r="B15" s="25">
        <v>873162.95</v>
      </c>
      <c r="C15" s="25">
        <v>1829660</v>
      </c>
      <c r="D15" s="25">
        <v>1829660</v>
      </c>
      <c r="E15" s="25">
        <v>881195.93</v>
      </c>
      <c r="F15" s="27">
        <v>100.92</v>
      </c>
      <c r="G15" s="8">
        <v>48.16</v>
      </c>
    </row>
    <row r="16" spans="1:7" ht="12.75" x14ac:dyDescent="0.2">
      <c r="A16" s="26" t="s">
        <v>99</v>
      </c>
      <c r="B16" s="24"/>
      <c r="C16" s="25">
        <v>33975</v>
      </c>
      <c r="D16" s="25">
        <v>33975</v>
      </c>
      <c r="E16" s="25">
        <v>23524.65</v>
      </c>
      <c r="F16" s="24"/>
      <c r="G16" s="8">
        <v>69.239999999999995</v>
      </c>
    </row>
    <row r="17" spans="1:7" ht="12.75" x14ac:dyDescent="0.2">
      <c r="A17" s="26" t="s">
        <v>98</v>
      </c>
      <c r="B17" s="24"/>
      <c r="C17" s="25">
        <v>513653</v>
      </c>
      <c r="D17" s="25">
        <v>513653</v>
      </c>
      <c r="E17" s="24"/>
      <c r="F17" s="24"/>
      <c r="G17" s="13"/>
    </row>
    <row r="18" spans="1:7" ht="12" x14ac:dyDescent="0.2">
      <c r="A18" s="17" t="s">
        <v>78</v>
      </c>
      <c r="B18" s="16">
        <v>1038437.93</v>
      </c>
      <c r="C18" s="16">
        <v>2811296</v>
      </c>
      <c r="D18" s="16">
        <v>2811296</v>
      </c>
      <c r="E18" s="16">
        <v>1048958.1200000001</v>
      </c>
      <c r="F18" s="15">
        <v>101.01</v>
      </c>
      <c r="G18" s="8">
        <v>37.31</v>
      </c>
    </row>
    <row r="19" spans="1:7" ht="12.75" x14ac:dyDescent="0.2">
      <c r="A19" s="26" t="s">
        <v>110</v>
      </c>
      <c r="B19" s="25">
        <v>33807.1</v>
      </c>
      <c r="C19" s="25">
        <v>231110</v>
      </c>
      <c r="D19" s="25">
        <v>231110</v>
      </c>
      <c r="E19" s="25">
        <v>41704.83</v>
      </c>
      <c r="F19" s="27">
        <v>123.36</v>
      </c>
      <c r="G19" s="8">
        <v>18.05</v>
      </c>
    </row>
    <row r="20" spans="1:7" ht="12.75" x14ac:dyDescent="0.2">
      <c r="A20" s="26" t="s">
        <v>109</v>
      </c>
      <c r="B20" s="25">
        <v>33807.1</v>
      </c>
      <c r="C20" s="25">
        <v>231110</v>
      </c>
      <c r="D20" s="25">
        <v>231110</v>
      </c>
      <c r="E20" s="25">
        <v>41704.83</v>
      </c>
      <c r="F20" s="27">
        <v>123.36</v>
      </c>
      <c r="G20" s="8">
        <v>18.05</v>
      </c>
    </row>
    <row r="21" spans="1:7" ht="12.75" x14ac:dyDescent="0.2">
      <c r="A21" s="26" t="s">
        <v>108</v>
      </c>
      <c r="B21" s="25">
        <v>5566.03</v>
      </c>
      <c r="C21" s="25">
        <v>6160</v>
      </c>
      <c r="D21" s="25">
        <v>6160</v>
      </c>
      <c r="E21" s="25">
        <v>3192.8</v>
      </c>
      <c r="F21" s="27">
        <v>57.36</v>
      </c>
      <c r="G21" s="8">
        <v>51.83</v>
      </c>
    </row>
    <row r="22" spans="1:7" ht="12.75" x14ac:dyDescent="0.2">
      <c r="A22" s="26" t="s">
        <v>107</v>
      </c>
      <c r="B22" s="25">
        <v>5566.03</v>
      </c>
      <c r="C22" s="25">
        <v>6160</v>
      </c>
      <c r="D22" s="25">
        <v>6160</v>
      </c>
      <c r="E22" s="25">
        <v>3192.8</v>
      </c>
      <c r="F22" s="27">
        <v>57.36</v>
      </c>
      <c r="G22" s="8">
        <v>51.83</v>
      </c>
    </row>
    <row r="23" spans="1:7" ht="12.75" x14ac:dyDescent="0.2">
      <c r="A23" s="26" t="s">
        <v>106</v>
      </c>
      <c r="B23" s="25">
        <v>96901.09</v>
      </c>
      <c r="C23" s="25">
        <v>179173</v>
      </c>
      <c r="D23" s="25">
        <v>179173</v>
      </c>
      <c r="E23" s="25">
        <v>83004.94</v>
      </c>
      <c r="F23" s="27">
        <v>85.66</v>
      </c>
      <c r="G23" s="8">
        <v>46.33</v>
      </c>
    </row>
    <row r="24" spans="1:7" ht="12.75" x14ac:dyDescent="0.2">
      <c r="A24" s="26" t="s">
        <v>105</v>
      </c>
      <c r="B24" s="25">
        <v>28986.82</v>
      </c>
      <c r="C24" s="25">
        <v>42650</v>
      </c>
      <c r="D24" s="25">
        <v>42650</v>
      </c>
      <c r="E24" s="25">
        <v>11731.16</v>
      </c>
      <c r="F24" s="27">
        <v>40.47</v>
      </c>
      <c r="G24" s="8">
        <v>27.51</v>
      </c>
    </row>
    <row r="25" spans="1:7" ht="12.75" x14ac:dyDescent="0.2">
      <c r="A25" s="26" t="s">
        <v>104</v>
      </c>
      <c r="B25" s="25">
        <v>67914.27</v>
      </c>
      <c r="C25" s="25">
        <v>136523</v>
      </c>
      <c r="D25" s="25">
        <v>136523</v>
      </c>
      <c r="E25" s="25">
        <v>71273.78</v>
      </c>
      <c r="F25" s="27">
        <v>104.95</v>
      </c>
      <c r="G25" s="8">
        <v>52.21</v>
      </c>
    </row>
    <row r="26" spans="1:7" ht="12.75" x14ac:dyDescent="0.2">
      <c r="A26" s="26" t="s">
        <v>103</v>
      </c>
      <c r="B26" s="25">
        <v>1021504.76</v>
      </c>
      <c r="C26" s="25">
        <v>2394853</v>
      </c>
      <c r="D26" s="25">
        <v>2394853</v>
      </c>
      <c r="E26" s="25">
        <v>914216.01</v>
      </c>
      <c r="F26" s="27">
        <v>89.5</v>
      </c>
      <c r="G26" s="8">
        <v>38.17</v>
      </c>
    </row>
    <row r="27" spans="1:7" ht="12.75" x14ac:dyDescent="0.2">
      <c r="A27" s="26" t="s">
        <v>102</v>
      </c>
      <c r="B27" s="24"/>
      <c r="C27" s="25">
        <v>17565</v>
      </c>
      <c r="D27" s="25">
        <v>17565</v>
      </c>
      <c r="E27" s="24"/>
      <c r="F27" s="24"/>
      <c r="G27" s="13"/>
    </row>
    <row r="28" spans="1:7" ht="12.75" x14ac:dyDescent="0.2">
      <c r="A28" s="26" t="s">
        <v>101</v>
      </c>
      <c r="B28" s="25">
        <v>14392.33</v>
      </c>
      <c r="C28" s="24"/>
      <c r="D28" s="24"/>
      <c r="E28" s="27">
        <v>602.05999999999995</v>
      </c>
      <c r="F28" s="27">
        <v>4.18</v>
      </c>
      <c r="G28" s="13"/>
    </row>
    <row r="29" spans="1:7" ht="12.75" x14ac:dyDescent="0.2">
      <c r="A29" s="26" t="s">
        <v>100</v>
      </c>
      <c r="B29" s="25">
        <v>1007112.43</v>
      </c>
      <c r="C29" s="25">
        <v>1829660</v>
      </c>
      <c r="D29" s="25">
        <v>1829660</v>
      </c>
      <c r="E29" s="25">
        <v>890309.49</v>
      </c>
      <c r="F29" s="27">
        <v>88.4</v>
      </c>
      <c r="G29" s="8">
        <v>48.66</v>
      </c>
    </row>
    <row r="30" spans="1:7" ht="12.75" x14ac:dyDescent="0.2">
      <c r="A30" s="26" t="s">
        <v>99</v>
      </c>
      <c r="B30" s="24"/>
      <c r="C30" s="25">
        <v>33975</v>
      </c>
      <c r="D30" s="25">
        <v>33975</v>
      </c>
      <c r="E30" s="25">
        <v>23304.46</v>
      </c>
      <c r="F30" s="24"/>
      <c r="G30" s="8">
        <v>68.59</v>
      </c>
    </row>
    <row r="31" spans="1:7" ht="12.75" x14ac:dyDescent="0.2">
      <c r="A31" s="26" t="s">
        <v>98</v>
      </c>
      <c r="B31" s="24"/>
      <c r="C31" s="25">
        <v>513653</v>
      </c>
      <c r="D31" s="25">
        <v>513653</v>
      </c>
      <c r="E31" s="24"/>
      <c r="F31" s="24"/>
      <c r="G31" s="13"/>
    </row>
    <row r="32" spans="1:7" ht="12" x14ac:dyDescent="0.2">
      <c r="A32" s="17" t="s">
        <v>19</v>
      </c>
      <c r="B32" s="16">
        <v>1157778.98</v>
      </c>
      <c r="C32" s="16">
        <v>2811296</v>
      </c>
      <c r="D32" s="16">
        <v>2811296</v>
      </c>
      <c r="E32" s="16">
        <v>1042118.58</v>
      </c>
      <c r="F32" s="15">
        <v>90.01</v>
      </c>
      <c r="G32" s="8">
        <v>37.07</v>
      </c>
    </row>
  </sheetData>
  <mergeCells count="1">
    <mergeCell ref="A1:G1"/>
  </mergeCells>
  <pageMargins left="0.75" right="0.75" top="1" bottom="1" header="0.5" footer="0.5"/>
  <pageSetup paperSize="9" scale="4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"/>
  <sheetViews>
    <sheetView showGridLines="0" workbookViewId="0">
      <selection activeCell="A41" sqref="A41"/>
    </sheetView>
  </sheetViews>
  <sheetFormatPr defaultRowHeight="11.25" x14ac:dyDescent="0.15"/>
  <cols>
    <col min="1" max="2" width="46" style="1" customWidth="1"/>
    <col min="3" max="3" width="34" style="1" customWidth="1"/>
    <col min="4" max="4" width="33.140625" style="1" customWidth="1"/>
    <col min="5" max="5" width="46" style="1" customWidth="1"/>
    <col min="6" max="6" width="29.7109375" style="1" customWidth="1"/>
    <col min="7" max="7" width="30.140625" style="1" customWidth="1"/>
    <col min="8" max="16384" width="9.140625" style="1"/>
  </cols>
  <sheetData>
    <row r="1" spans="1:7" s="48" customFormat="1" ht="13.5" customHeight="1" x14ac:dyDescent="0.25">
      <c r="A1" s="110" t="s">
        <v>149</v>
      </c>
      <c r="B1" s="110"/>
      <c r="C1" s="110"/>
      <c r="D1" s="110"/>
      <c r="E1" s="110"/>
      <c r="F1" s="110"/>
      <c r="G1" s="110"/>
    </row>
    <row r="2" spans="1:7" ht="12" thickBot="1" x14ac:dyDescent="0.2"/>
    <row r="3" spans="1:7" ht="13.5" thickBo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2.75" x14ac:dyDescent="0.2">
      <c r="A4" s="3" t="s">
        <v>7</v>
      </c>
      <c r="B4" s="3"/>
      <c r="C4" s="3"/>
      <c r="D4" s="3"/>
      <c r="E4" s="3"/>
      <c r="F4" s="3"/>
      <c r="G4" s="4"/>
    </row>
    <row r="5" spans="1:7" ht="12" x14ac:dyDescent="0.2">
      <c r="A5" s="29" t="s">
        <v>119</v>
      </c>
      <c r="B5" s="16">
        <v>1157778.98</v>
      </c>
      <c r="C5" s="16">
        <v>2811296</v>
      </c>
      <c r="D5" s="16">
        <v>2811296</v>
      </c>
      <c r="E5" s="16">
        <v>1042118.58</v>
      </c>
      <c r="F5" s="16">
        <v>90.01</v>
      </c>
      <c r="G5" s="102">
        <v>37.07</v>
      </c>
    </row>
    <row r="6" spans="1:7" ht="12.75" x14ac:dyDescent="0.2">
      <c r="A6" s="28" t="s">
        <v>118</v>
      </c>
      <c r="B6" s="25">
        <v>1157778.98</v>
      </c>
      <c r="C6" s="25">
        <v>2810316</v>
      </c>
      <c r="D6" s="25">
        <v>2810316</v>
      </c>
      <c r="E6" s="25">
        <v>1040748.52</v>
      </c>
      <c r="F6" s="25">
        <v>89.89</v>
      </c>
      <c r="G6" s="102">
        <v>37.03</v>
      </c>
    </row>
    <row r="7" spans="1:7" ht="25.5" x14ac:dyDescent="0.2">
      <c r="A7" s="28" t="s">
        <v>117</v>
      </c>
      <c r="B7" s="100"/>
      <c r="C7" s="25">
        <v>180</v>
      </c>
      <c r="D7" s="25">
        <v>180</v>
      </c>
      <c r="E7" s="100"/>
      <c r="F7" s="100"/>
      <c r="G7" s="104"/>
    </row>
    <row r="8" spans="1:7" ht="12.75" x14ac:dyDescent="0.2">
      <c r="A8" s="28" t="s">
        <v>116</v>
      </c>
      <c r="B8" s="100"/>
      <c r="C8" s="100"/>
      <c r="D8" s="100"/>
      <c r="E8" s="25">
        <v>602.05999999999995</v>
      </c>
      <c r="F8" s="100"/>
      <c r="G8" s="104"/>
    </row>
    <row r="9" spans="1:7" ht="25.5" x14ac:dyDescent="0.2">
      <c r="A9" s="28" t="s">
        <v>115</v>
      </c>
      <c r="B9" s="100"/>
      <c r="C9" s="25">
        <v>800</v>
      </c>
      <c r="D9" s="25">
        <v>800</v>
      </c>
      <c r="E9" s="25">
        <v>768</v>
      </c>
      <c r="F9" s="100"/>
      <c r="G9" s="102">
        <v>96</v>
      </c>
    </row>
    <row r="10" spans="1:7" ht="12" x14ac:dyDescent="0.2">
      <c r="A10" s="17" t="s">
        <v>19</v>
      </c>
      <c r="B10" s="16">
        <v>1157778.98</v>
      </c>
      <c r="C10" s="16">
        <v>2811296</v>
      </c>
      <c r="D10" s="16">
        <v>2811296</v>
      </c>
      <c r="E10" s="16">
        <v>1042118.58</v>
      </c>
      <c r="F10" s="16">
        <v>90.01</v>
      </c>
      <c r="G10" s="102">
        <v>37.07</v>
      </c>
    </row>
  </sheetData>
  <mergeCells count="1">
    <mergeCell ref="A1:G1"/>
  </mergeCells>
  <pageMargins left="0.75" right="0.75" top="1" bottom="1" header="0.5" footer="0.5"/>
  <pageSetup paperSize="9" scale="4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5"/>
  <sheetViews>
    <sheetView showGridLines="0" workbookViewId="0">
      <selection activeCell="A41" sqref="A41"/>
    </sheetView>
  </sheetViews>
  <sheetFormatPr defaultRowHeight="11.25" x14ac:dyDescent="0.15"/>
  <cols>
    <col min="1" max="1" width="58.140625" style="1" customWidth="1"/>
    <col min="2" max="7" width="37.28515625" style="1" customWidth="1"/>
    <col min="8" max="16384" width="9.140625" style="1"/>
  </cols>
  <sheetData>
    <row r="1" spans="1:7" s="48" customFormat="1" ht="25.5" customHeight="1" x14ac:dyDescent="0.25">
      <c r="A1" s="44" t="s">
        <v>150</v>
      </c>
      <c r="B1" s="44"/>
      <c r="C1" s="44"/>
      <c r="D1" s="44"/>
      <c r="E1" s="44"/>
      <c r="F1" s="44"/>
      <c r="G1" s="44"/>
    </row>
    <row r="2" spans="1:7" s="50" customFormat="1" ht="12.75" x14ac:dyDescent="0.2"/>
    <row r="3" spans="1:7" s="48" customFormat="1" ht="15.75" x14ac:dyDescent="0.25">
      <c r="A3" s="47" t="s">
        <v>151</v>
      </c>
      <c r="B3" s="47"/>
      <c r="C3" s="47"/>
      <c r="D3" s="47"/>
      <c r="E3" s="47"/>
      <c r="F3" s="47"/>
      <c r="G3" s="47"/>
    </row>
    <row r="4" spans="1:7" s="49" customFormat="1" ht="10.5" x14ac:dyDescent="0.2"/>
    <row r="5" spans="1:7" s="49" customFormat="1" ht="13.5" thickBot="1" x14ac:dyDescent="0.25">
      <c r="A5" s="111"/>
      <c r="B5" s="112"/>
      <c r="C5" s="112"/>
      <c r="D5" s="112"/>
      <c r="E5" s="112"/>
      <c r="F5" s="112"/>
      <c r="G5" s="112"/>
    </row>
    <row r="6" spans="1:7" s="49" customFormat="1" ht="21.75" thickBot="1" x14ac:dyDescent="0.25">
      <c r="A6" s="51" t="s">
        <v>0</v>
      </c>
      <c r="B6" s="51" t="s">
        <v>1</v>
      </c>
      <c r="C6" s="51" t="s">
        <v>2</v>
      </c>
      <c r="D6" s="51" t="s">
        <v>3</v>
      </c>
      <c r="E6" s="51" t="s">
        <v>4</v>
      </c>
      <c r="F6" s="51" t="s">
        <v>5</v>
      </c>
      <c r="G6" s="51" t="s">
        <v>6</v>
      </c>
    </row>
    <row r="7" spans="1:7" s="53" customFormat="1" x14ac:dyDescent="0.2">
      <c r="A7" s="52">
        <v>1</v>
      </c>
      <c r="B7" s="52">
        <v>2</v>
      </c>
      <c r="C7" s="52">
        <v>3</v>
      </c>
      <c r="D7" s="52">
        <v>4</v>
      </c>
      <c r="E7" s="52">
        <v>5</v>
      </c>
      <c r="F7" s="52" t="s">
        <v>152</v>
      </c>
      <c r="G7" s="52" t="s">
        <v>153</v>
      </c>
    </row>
    <row r="8" spans="1:7" s="50" customFormat="1" ht="14.25" customHeight="1" x14ac:dyDescent="0.2">
      <c r="A8" s="54" t="s">
        <v>154</v>
      </c>
      <c r="B8" s="55"/>
      <c r="C8" s="55"/>
      <c r="D8" s="55"/>
      <c r="E8" s="55"/>
      <c r="F8" s="56"/>
      <c r="G8" s="57"/>
    </row>
    <row r="9" spans="1:7" s="50" customFormat="1" ht="12.75" x14ac:dyDescent="0.2">
      <c r="A9" s="58" t="s">
        <v>155</v>
      </c>
      <c r="B9" s="59">
        <v>0</v>
      </c>
      <c r="C9" s="59">
        <v>0</v>
      </c>
      <c r="D9" s="59">
        <v>0</v>
      </c>
      <c r="E9" s="59">
        <v>0</v>
      </c>
      <c r="F9" s="60" t="s">
        <v>156</v>
      </c>
      <c r="G9" s="60" t="s">
        <v>156</v>
      </c>
    </row>
    <row r="10" spans="1:7" s="50" customFormat="1" ht="25.5" x14ac:dyDescent="0.2">
      <c r="A10" s="61" t="s">
        <v>157</v>
      </c>
      <c r="B10" s="59">
        <v>0</v>
      </c>
      <c r="C10" s="59">
        <v>0</v>
      </c>
      <c r="D10" s="59">
        <v>0</v>
      </c>
      <c r="E10" s="59">
        <v>0</v>
      </c>
      <c r="F10" s="60" t="s">
        <v>156</v>
      </c>
      <c r="G10" s="60" t="s">
        <v>156</v>
      </c>
    </row>
    <row r="11" spans="1:7" s="65" customFormat="1" ht="12.75" x14ac:dyDescent="0.2">
      <c r="A11" s="62" t="s">
        <v>158</v>
      </c>
      <c r="B11" s="63">
        <v>0</v>
      </c>
      <c r="C11" s="63">
        <v>0</v>
      </c>
      <c r="D11" s="63">
        <v>0</v>
      </c>
      <c r="E11" s="63">
        <v>0</v>
      </c>
      <c r="F11" s="64" t="s">
        <v>156</v>
      </c>
      <c r="G11" s="60" t="s">
        <v>156</v>
      </c>
    </row>
    <row r="12" spans="1:7" s="65" customFormat="1" ht="25.5" x14ac:dyDescent="0.2">
      <c r="A12" s="61" t="s">
        <v>159</v>
      </c>
      <c r="B12" s="59">
        <v>0</v>
      </c>
      <c r="C12" s="59">
        <v>0</v>
      </c>
      <c r="D12" s="59">
        <v>0</v>
      </c>
      <c r="E12" s="59">
        <v>0</v>
      </c>
      <c r="F12" s="60" t="s">
        <v>156</v>
      </c>
      <c r="G12" s="60" t="s">
        <v>156</v>
      </c>
    </row>
    <row r="13" spans="1:7" s="50" customFormat="1" ht="25.5" x14ac:dyDescent="0.2">
      <c r="A13" s="62" t="s">
        <v>160</v>
      </c>
      <c r="B13" s="63">
        <v>0</v>
      </c>
      <c r="C13" s="63">
        <v>0</v>
      </c>
      <c r="D13" s="63">
        <v>0</v>
      </c>
      <c r="E13" s="63">
        <v>0</v>
      </c>
      <c r="F13" s="64" t="s">
        <v>156</v>
      </c>
      <c r="G13" s="60" t="s">
        <v>156</v>
      </c>
    </row>
    <row r="14" spans="1:7" s="50" customFormat="1" ht="14.25" customHeight="1" x14ac:dyDescent="0.2">
      <c r="A14" s="62"/>
      <c r="B14" s="66"/>
      <c r="C14" s="66"/>
      <c r="D14" s="66"/>
      <c r="E14" s="66"/>
      <c r="F14" s="64"/>
      <c r="G14" s="60"/>
    </row>
    <row r="15" spans="1:7" s="50" customFormat="1" ht="14.25" customHeight="1" x14ac:dyDescent="0.2">
      <c r="A15" s="67" t="s">
        <v>161</v>
      </c>
      <c r="B15" s="68">
        <v>0</v>
      </c>
      <c r="C15" s="68">
        <v>0</v>
      </c>
      <c r="D15" s="68">
        <v>0</v>
      </c>
      <c r="E15" s="68">
        <v>0</v>
      </c>
      <c r="F15" s="69" t="s">
        <v>156</v>
      </c>
      <c r="G15" s="69" t="s">
        <v>156</v>
      </c>
    </row>
    <row r="16" spans="1:7" s="50" customFormat="1" ht="14.25" customHeight="1" x14ac:dyDescent="0.2">
      <c r="A16" s="70"/>
      <c r="B16" s="71"/>
      <c r="C16" s="71"/>
      <c r="D16" s="71"/>
      <c r="E16" s="71"/>
      <c r="F16" s="72"/>
      <c r="G16" s="73"/>
    </row>
    <row r="17" spans="1:7" s="50" customFormat="1" ht="14.25" customHeight="1" x14ac:dyDescent="0.2">
      <c r="A17" s="54" t="s">
        <v>162</v>
      </c>
      <c r="B17" s="74"/>
      <c r="C17" s="74"/>
      <c r="D17" s="74"/>
      <c r="E17" s="74"/>
      <c r="F17" s="75" t="s">
        <v>156</v>
      </c>
      <c r="G17" s="75" t="s">
        <v>156</v>
      </c>
    </row>
    <row r="18" spans="1:7" s="50" customFormat="1" ht="12.75" x14ac:dyDescent="0.2">
      <c r="A18" s="58" t="s">
        <v>163</v>
      </c>
      <c r="B18" s="59">
        <v>0</v>
      </c>
      <c r="C18" s="59">
        <v>0</v>
      </c>
      <c r="D18" s="59">
        <v>0</v>
      </c>
      <c r="E18" s="59">
        <v>0</v>
      </c>
      <c r="F18" s="60" t="s">
        <v>156</v>
      </c>
      <c r="G18" s="60" t="s">
        <v>156</v>
      </c>
    </row>
    <row r="19" spans="1:7" s="50" customFormat="1" ht="25.5" x14ac:dyDescent="0.2">
      <c r="A19" s="61" t="s">
        <v>164</v>
      </c>
      <c r="B19" s="59">
        <v>0</v>
      </c>
      <c r="C19" s="59">
        <v>0</v>
      </c>
      <c r="D19" s="59">
        <v>0</v>
      </c>
      <c r="E19" s="59">
        <v>0</v>
      </c>
      <c r="F19" s="60" t="s">
        <v>156</v>
      </c>
      <c r="G19" s="60" t="s">
        <v>156</v>
      </c>
    </row>
    <row r="20" spans="1:7" s="50" customFormat="1" ht="25.5" x14ac:dyDescent="0.2">
      <c r="A20" s="62" t="s">
        <v>165</v>
      </c>
      <c r="B20" s="63">
        <v>0</v>
      </c>
      <c r="C20" s="63">
        <v>0</v>
      </c>
      <c r="D20" s="63">
        <v>0</v>
      </c>
      <c r="E20" s="63">
        <v>0</v>
      </c>
      <c r="F20" s="64" t="s">
        <v>156</v>
      </c>
      <c r="G20" s="60" t="s">
        <v>156</v>
      </c>
    </row>
    <row r="21" spans="1:7" s="65" customFormat="1" ht="25.5" x14ac:dyDescent="0.2">
      <c r="A21" s="61" t="s">
        <v>166</v>
      </c>
      <c r="B21" s="59">
        <v>0</v>
      </c>
      <c r="C21" s="59">
        <v>0</v>
      </c>
      <c r="D21" s="59">
        <v>0</v>
      </c>
      <c r="E21" s="59">
        <v>0</v>
      </c>
      <c r="F21" s="60" t="s">
        <v>156</v>
      </c>
      <c r="G21" s="60" t="s">
        <v>156</v>
      </c>
    </row>
    <row r="22" spans="1:7" s="50" customFormat="1" ht="25.5" x14ac:dyDescent="0.2">
      <c r="A22" s="62" t="s">
        <v>167</v>
      </c>
      <c r="B22" s="63">
        <v>0</v>
      </c>
      <c r="C22" s="63">
        <v>0</v>
      </c>
      <c r="D22" s="63">
        <v>0</v>
      </c>
      <c r="E22" s="63">
        <v>0</v>
      </c>
      <c r="F22" s="64" t="s">
        <v>156</v>
      </c>
      <c r="G22" s="60" t="s">
        <v>156</v>
      </c>
    </row>
    <row r="23" spans="1:7" s="50" customFormat="1" ht="25.5" x14ac:dyDescent="0.2">
      <c r="A23" s="62" t="s">
        <v>168</v>
      </c>
      <c r="B23" s="63">
        <v>0</v>
      </c>
      <c r="C23" s="63">
        <v>0</v>
      </c>
      <c r="D23" s="63">
        <v>0</v>
      </c>
      <c r="E23" s="63">
        <v>0</v>
      </c>
      <c r="F23" s="64" t="s">
        <v>156</v>
      </c>
      <c r="G23" s="60" t="s">
        <v>156</v>
      </c>
    </row>
    <row r="24" spans="1:7" s="50" customFormat="1" ht="14.25" customHeight="1" x14ac:dyDescent="0.2">
      <c r="A24" s="62"/>
      <c r="B24" s="66"/>
      <c r="C24" s="66"/>
      <c r="D24" s="66"/>
      <c r="E24" s="66"/>
      <c r="F24" s="64"/>
      <c r="G24" s="64"/>
    </row>
    <row r="25" spans="1:7" s="50" customFormat="1" ht="14.25" customHeight="1" x14ac:dyDescent="0.2">
      <c r="A25" s="67" t="s">
        <v>169</v>
      </c>
      <c r="B25" s="68">
        <v>0</v>
      </c>
      <c r="C25" s="68">
        <v>0</v>
      </c>
      <c r="D25" s="68">
        <v>0</v>
      </c>
      <c r="E25" s="68">
        <v>0</v>
      </c>
      <c r="F25" s="69" t="s">
        <v>156</v>
      </c>
      <c r="G25" s="69" t="s">
        <v>156</v>
      </c>
    </row>
  </sheetData>
  <mergeCells count="1">
    <mergeCell ref="A5:G5"/>
  </mergeCells>
  <conditionalFormatting sqref="B11:E11">
    <cfRule type="containsBlanks" dxfId="8" priority="4">
      <formula>LEN(TRIM(B11))=0</formula>
    </cfRule>
  </conditionalFormatting>
  <conditionalFormatting sqref="B13:E13">
    <cfRule type="containsBlanks" dxfId="7" priority="3">
      <formula>LEN(TRIM(B13))=0</formula>
    </cfRule>
  </conditionalFormatting>
  <conditionalFormatting sqref="B20:E20">
    <cfRule type="containsBlanks" dxfId="6" priority="2">
      <formula>LEN(TRIM(B20))=0</formula>
    </cfRule>
  </conditionalFormatting>
  <conditionalFormatting sqref="B22:E23">
    <cfRule type="containsBlanks" dxfId="5" priority="1">
      <formula>LEN(TRIM(B22))=0</formula>
    </cfRule>
  </conditionalFormatting>
  <pageMargins left="0.75" right="0.75" top="1" bottom="1" header="0.5" footer="0.5"/>
  <pageSetup paperSize="9" scale="46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5"/>
  <sheetViews>
    <sheetView showGridLines="0" workbookViewId="0">
      <selection activeCell="A41" sqref="A41"/>
    </sheetView>
  </sheetViews>
  <sheetFormatPr defaultRowHeight="11.25" x14ac:dyDescent="0.15"/>
  <cols>
    <col min="1" max="1" width="46.42578125" style="1" customWidth="1"/>
    <col min="2" max="7" width="39.5703125" style="1" customWidth="1"/>
    <col min="8" max="16384" width="9.140625" style="1"/>
  </cols>
  <sheetData>
    <row r="1" spans="1:9" s="48" customFormat="1" ht="15.75" x14ac:dyDescent="0.25">
      <c r="A1" s="47" t="s">
        <v>170</v>
      </c>
      <c r="B1" s="47"/>
      <c r="C1" s="47"/>
      <c r="D1" s="47"/>
      <c r="E1" s="47"/>
      <c r="F1" s="47"/>
      <c r="G1" s="47"/>
    </row>
    <row r="2" spans="1:9" s="49" customFormat="1" ht="10.5" x14ac:dyDescent="0.2"/>
    <row r="3" spans="1:9" s="49" customFormat="1" ht="13.5" thickBot="1" x14ac:dyDescent="0.25">
      <c r="A3" s="111"/>
      <c r="B3" s="112"/>
      <c r="C3" s="112"/>
      <c r="D3" s="112"/>
      <c r="E3" s="112"/>
      <c r="F3" s="112"/>
      <c r="G3" s="112"/>
    </row>
    <row r="4" spans="1:9" s="49" customFormat="1" thickBot="1" x14ac:dyDescent="0.25">
      <c r="A4" s="51" t="s">
        <v>0</v>
      </c>
      <c r="B4" s="51" t="s">
        <v>1</v>
      </c>
      <c r="C4" s="51" t="s">
        <v>2</v>
      </c>
      <c r="D4" s="51" t="s">
        <v>3</v>
      </c>
      <c r="E4" s="51" t="s">
        <v>4</v>
      </c>
      <c r="F4" s="51" t="s">
        <v>5</v>
      </c>
      <c r="G4" s="51" t="s">
        <v>6</v>
      </c>
    </row>
    <row r="5" spans="1:9" s="53" customFormat="1" x14ac:dyDescent="0.2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76" t="s">
        <v>152</v>
      </c>
      <c r="G5" s="76" t="s">
        <v>153</v>
      </c>
    </row>
    <row r="6" spans="1:9" s="50" customFormat="1" ht="18.75" customHeight="1" x14ac:dyDescent="0.2">
      <c r="A6" s="54" t="s">
        <v>171</v>
      </c>
      <c r="B6" s="77"/>
      <c r="C6" s="77"/>
      <c r="D6" s="77"/>
      <c r="E6" s="77"/>
      <c r="F6" s="78"/>
      <c r="G6" s="78"/>
    </row>
    <row r="7" spans="1:9" s="50" customFormat="1" ht="12.75" x14ac:dyDescent="0.2">
      <c r="A7" s="61" t="s">
        <v>110</v>
      </c>
      <c r="B7" s="79">
        <f>B8</f>
        <v>0</v>
      </c>
      <c r="C7" s="79">
        <f t="shared" ref="C7:E7" si="0">C8</f>
        <v>0</v>
      </c>
      <c r="D7" s="79">
        <f t="shared" si="0"/>
        <v>0</v>
      </c>
      <c r="E7" s="79">
        <f t="shared" si="0"/>
        <v>0</v>
      </c>
      <c r="F7" s="60" t="str">
        <f>IFERROR(E7/B7*100,"-")</f>
        <v>-</v>
      </c>
      <c r="G7" s="60" t="str">
        <f>IFERROR(E7/D7*100,"-")</f>
        <v>-</v>
      </c>
      <c r="H7" s="80"/>
    </row>
    <row r="8" spans="1:9" s="50" customFormat="1" ht="12.75" x14ac:dyDescent="0.2">
      <c r="A8" s="62" t="s">
        <v>109</v>
      </c>
      <c r="B8" s="81">
        <v>0</v>
      </c>
      <c r="C8" s="81">
        <v>0</v>
      </c>
      <c r="D8" s="81">
        <v>0</v>
      </c>
      <c r="E8" s="81">
        <v>0</v>
      </c>
      <c r="F8" s="64" t="str">
        <f t="shared" ref="F8:F14" si="1">IFERROR(E8/B8*100,"-")</f>
        <v>-</v>
      </c>
      <c r="G8" s="64" t="str">
        <f t="shared" ref="G8:G14" si="2">IFERROR(E8/D8*100,"-")</f>
        <v>-</v>
      </c>
    </row>
    <row r="9" spans="1:9" s="50" customFormat="1" ht="12.75" x14ac:dyDescent="0.2">
      <c r="A9" s="61" t="s">
        <v>106</v>
      </c>
      <c r="B9" s="79">
        <f>B10</f>
        <v>0</v>
      </c>
      <c r="C9" s="79">
        <f t="shared" ref="C9:E9" si="3">C10</f>
        <v>0</v>
      </c>
      <c r="D9" s="79">
        <f t="shared" si="3"/>
        <v>0</v>
      </c>
      <c r="E9" s="79">
        <f t="shared" si="3"/>
        <v>0</v>
      </c>
      <c r="F9" s="60" t="str">
        <f t="shared" si="1"/>
        <v>-</v>
      </c>
      <c r="G9" s="60" t="str">
        <f t="shared" si="2"/>
        <v>-</v>
      </c>
      <c r="I9" s="82"/>
    </row>
    <row r="10" spans="1:9" s="50" customFormat="1" ht="12.75" x14ac:dyDescent="0.2">
      <c r="A10" s="62" t="s">
        <v>105</v>
      </c>
      <c r="B10" s="81">
        <v>0</v>
      </c>
      <c r="C10" s="81">
        <v>0</v>
      </c>
      <c r="D10" s="81">
        <v>0</v>
      </c>
      <c r="E10" s="81">
        <v>0</v>
      </c>
      <c r="F10" s="64" t="str">
        <f t="shared" si="1"/>
        <v>-</v>
      </c>
      <c r="G10" s="64" t="str">
        <f t="shared" si="2"/>
        <v>-</v>
      </c>
    </row>
    <row r="11" spans="1:9" s="50" customFormat="1" ht="12.75" x14ac:dyDescent="0.2">
      <c r="A11" s="61" t="s">
        <v>172</v>
      </c>
      <c r="B11" s="79">
        <f>B12</f>
        <v>0</v>
      </c>
      <c r="C11" s="79">
        <f t="shared" ref="C11:E11" si="4">C12</f>
        <v>0</v>
      </c>
      <c r="D11" s="79">
        <f t="shared" si="4"/>
        <v>0</v>
      </c>
      <c r="E11" s="79">
        <f t="shared" si="4"/>
        <v>0</v>
      </c>
      <c r="F11" s="60" t="str">
        <f t="shared" si="1"/>
        <v>-</v>
      </c>
      <c r="G11" s="60" t="str">
        <f t="shared" si="2"/>
        <v>-</v>
      </c>
    </row>
    <row r="12" spans="1:9" s="50" customFormat="1" ht="12.75" x14ac:dyDescent="0.2">
      <c r="A12" s="62" t="s">
        <v>173</v>
      </c>
      <c r="B12" s="81">
        <v>0</v>
      </c>
      <c r="C12" s="81">
        <v>0</v>
      </c>
      <c r="D12" s="81">
        <v>0</v>
      </c>
      <c r="E12" s="81">
        <v>0</v>
      </c>
      <c r="F12" s="64" t="str">
        <f t="shared" si="1"/>
        <v>-</v>
      </c>
      <c r="G12" s="64" t="str">
        <f t="shared" si="2"/>
        <v>-</v>
      </c>
    </row>
    <row r="13" spans="1:9" s="50" customFormat="1" ht="12.75" x14ac:dyDescent="0.2">
      <c r="A13" s="62"/>
      <c r="B13" s="83"/>
      <c r="C13" s="83"/>
      <c r="D13" s="83"/>
      <c r="E13" s="83"/>
      <c r="F13" s="64"/>
      <c r="G13" s="64"/>
    </row>
    <row r="14" spans="1:9" s="50" customFormat="1" ht="12.75" x14ac:dyDescent="0.2">
      <c r="A14" s="67" t="s">
        <v>161</v>
      </c>
      <c r="B14" s="84">
        <f>B7+B9+B11</f>
        <v>0</v>
      </c>
      <c r="C14" s="84">
        <f t="shared" ref="C14:E14" si="5">C7+C9+C11</f>
        <v>0</v>
      </c>
      <c r="D14" s="84">
        <f t="shared" si="5"/>
        <v>0</v>
      </c>
      <c r="E14" s="84">
        <f t="shared" si="5"/>
        <v>0</v>
      </c>
      <c r="F14" s="69" t="str">
        <f t="shared" si="1"/>
        <v>-</v>
      </c>
      <c r="G14" s="69" t="str">
        <f t="shared" si="2"/>
        <v>-</v>
      </c>
    </row>
    <row r="15" spans="1:9" s="50" customFormat="1" ht="12.75" x14ac:dyDescent="0.2">
      <c r="B15" s="85"/>
      <c r="C15" s="85"/>
      <c r="D15" s="85"/>
      <c r="E15" s="85"/>
      <c r="F15" s="86"/>
      <c r="G15" s="86"/>
    </row>
    <row r="16" spans="1:9" s="50" customFormat="1" ht="12.75" x14ac:dyDescent="0.2">
      <c r="B16" s="85"/>
      <c r="C16" s="85"/>
      <c r="D16" s="85"/>
      <c r="E16" s="85"/>
      <c r="F16" s="86"/>
      <c r="G16" s="86"/>
    </row>
    <row r="17" spans="1:7" s="50" customFormat="1" ht="17.25" customHeight="1" x14ac:dyDescent="0.2">
      <c r="A17" s="54" t="s">
        <v>174</v>
      </c>
      <c r="B17" s="87"/>
      <c r="C17" s="87"/>
      <c r="D17" s="87"/>
      <c r="E17" s="87"/>
      <c r="F17" s="88"/>
      <c r="G17" s="88"/>
    </row>
    <row r="18" spans="1:7" s="50" customFormat="1" ht="12.75" x14ac:dyDescent="0.2">
      <c r="A18" s="61" t="s">
        <v>110</v>
      </c>
      <c r="B18" s="79">
        <f>B19</f>
        <v>0</v>
      </c>
      <c r="C18" s="79">
        <f t="shared" ref="C18:E18" si="6">C19</f>
        <v>0</v>
      </c>
      <c r="D18" s="79">
        <f t="shared" si="6"/>
        <v>0</v>
      </c>
      <c r="E18" s="79">
        <f t="shared" si="6"/>
        <v>0</v>
      </c>
      <c r="F18" s="60" t="str">
        <f t="shared" ref="F18:F24" si="7">IFERROR(E18/B18*100,"-")</f>
        <v>-</v>
      </c>
      <c r="G18" s="60" t="str">
        <f t="shared" ref="G18:G24" si="8">IFERROR(E18/D18*100,"-")</f>
        <v>-</v>
      </c>
    </row>
    <row r="19" spans="1:7" s="50" customFormat="1" ht="12.75" x14ac:dyDescent="0.2">
      <c r="A19" s="62" t="s">
        <v>109</v>
      </c>
      <c r="B19" s="81">
        <v>0</v>
      </c>
      <c r="C19" s="81">
        <v>0</v>
      </c>
      <c r="D19" s="81">
        <v>0</v>
      </c>
      <c r="E19" s="81">
        <v>0</v>
      </c>
      <c r="F19" s="64" t="str">
        <f t="shared" si="7"/>
        <v>-</v>
      </c>
      <c r="G19" s="64" t="str">
        <f t="shared" si="8"/>
        <v>-</v>
      </c>
    </row>
    <row r="20" spans="1:7" s="50" customFormat="1" ht="12.75" x14ac:dyDescent="0.2">
      <c r="A20" s="61" t="s">
        <v>106</v>
      </c>
      <c r="B20" s="79">
        <f>B21+B22</f>
        <v>0</v>
      </c>
      <c r="C20" s="79">
        <f t="shared" ref="C20:E20" si="9">C21+C22</f>
        <v>0</v>
      </c>
      <c r="D20" s="79">
        <f t="shared" si="9"/>
        <v>0</v>
      </c>
      <c r="E20" s="79">
        <f t="shared" si="9"/>
        <v>0</v>
      </c>
      <c r="F20" s="60" t="str">
        <f t="shared" si="7"/>
        <v>-</v>
      </c>
      <c r="G20" s="60" t="str">
        <f t="shared" si="8"/>
        <v>-</v>
      </c>
    </row>
    <row r="21" spans="1:7" s="50" customFormat="1" ht="12.75" x14ac:dyDescent="0.2">
      <c r="A21" s="62" t="s">
        <v>105</v>
      </c>
      <c r="B21" s="81">
        <v>0</v>
      </c>
      <c r="C21" s="81">
        <v>0</v>
      </c>
      <c r="D21" s="81">
        <v>0</v>
      </c>
      <c r="E21" s="81">
        <v>0</v>
      </c>
      <c r="F21" s="64" t="str">
        <f t="shared" si="7"/>
        <v>-</v>
      </c>
      <c r="G21" s="64" t="str">
        <f t="shared" si="8"/>
        <v>-</v>
      </c>
    </row>
    <row r="22" spans="1:7" s="50" customFormat="1" ht="12.75" x14ac:dyDescent="0.2">
      <c r="A22" s="62" t="s">
        <v>104</v>
      </c>
      <c r="B22" s="81">
        <v>0</v>
      </c>
      <c r="C22" s="81">
        <v>0</v>
      </c>
      <c r="D22" s="81">
        <v>0</v>
      </c>
      <c r="E22" s="81">
        <v>0</v>
      </c>
      <c r="F22" s="64" t="str">
        <f t="shared" si="7"/>
        <v>-</v>
      </c>
      <c r="G22" s="64" t="str">
        <f t="shared" si="8"/>
        <v>-</v>
      </c>
    </row>
    <row r="23" spans="1:7" s="50" customFormat="1" ht="12.75" x14ac:dyDescent="0.2">
      <c r="A23" s="62"/>
      <c r="B23" s="83"/>
      <c r="C23" s="83"/>
      <c r="D23" s="83"/>
      <c r="E23" s="83"/>
      <c r="F23" s="89"/>
      <c r="G23" s="64"/>
    </row>
    <row r="24" spans="1:7" s="50" customFormat="1" ht="12.75" x14ac:dyDescent="0.2">
      <c r="A24" s="67" t="s">
        <v>169</v>
      </c>
      <c r="B24" s="84">
        <f>B18+B20</f>
        <v>0</v>
      </c>
      <c r="C24" s="84">
        <f t="shared" ref="C24:E24" si="10">C18+C20</f>
        <v>0</v>
      </c>
      <c r="D24" s="84">
        <f t="shared" si="10"/>
        <v>0</v>
      </c>
      <c r="E24" s="84">
        <f t="shared" si="10"/>
        <v>0</v>
      </c>
      <c r="F24" s="69" t="str">
        <f t="shared" si="7"/>
        <v>-</v>
      </c>
      <c r="G24" s="69" t="str">
        <f t="shared" si="8"/>
        <v>-</v>
      </c>
    </row>
    <row r="25" spans="1:7" s="49" customFormat="1" ht="10.5" x14ac:dyDescent="0.2"/>
  </sheetData>
  <mergeCells count="1">
    <mergeCell ref="A3:G3"/>
  </mergeCells>
  <conditionalFormatting sqref="B8:E8">
    <cfRule type="containsBlanks" dxfId="4" priority="5">
      <formula>LEN(TRIM(B8))=0</formula>
    </cfRule>
  </conditionalFormatting>
  <conditionalFormatting sqref="B10:E10">
    <cfRule type="containsBlanks" dxfId="3" priority="4">
      <formula>LEN(TRIM(B10))=0</formula>
    </cfRule>
  </conditionalFormatting>
  <conditionalFormatting sqref="B12:E12">
    <cfRule type="containsBlanks" dxfId="2" priority="3">
      <formula>LEN(TRIM(B12))=0</formula>
    </cfRule>
  </conditionalFormatting>
  <conditionalFormatting sqref="B19:E19">
    <cfRule type="containsBlanks" dxfId="1" priority="2">
      <formula>LEN(TRIM(B19))=0</formula>
    </cfRule>
  </conditionalFormatting>
  <conditionalFormatting sqref="B21:E22">
    <cfRule type="containsBlanks" dxfId="0" priority="1">
      <formula>LEN(TRIM(B21))=0</formula>
    </cfRule>
  </conditionalFormatting>
  <pageMargins left="0.75" right="0.75" top="1" bottom="1" header="0.5" footer="0.5"/>
  <pageSetup paperSize="9" scale="44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73"/>
  <sheetViews>
    <sheetView showGridLines="0" workbookViewId="0">
      <selection activeCell="L13" sqref="L13"/>
    </sheetView>
  </sheetViews>
  <sheetFormatPr defaultRowHeight="11.25" x14ac:dyDescent="0.15"/>
  <cols>
    <col min="1" max="1" width="82.140625" style="1" customWidth="1"/>
    <col min="2" max="2" width="47.140625" style="1" customWidth="1"/>
    <col min="3" max="4" width="45.5703125" style="1" customWidth="1"/>
    <col min="5" max="5" width="43" style="1" customWidth="1"/>
    <col min="6" max="16384" width="9.140625" style="97"/>
  </cols>
  <sheetData>
    <row r="1" spans="1:5" s="94" customFormat="1" ht="18.600000000000001" customHeight="1" x14ac:dyDescent="0.3">
      <c r="A1" s="106" t="s">
        <v>175</v>
      </c>
      <c r="B1" s="106"/>
      <c r="C1" s="106"/>
      <c r="D1" s="106"/>
      <c r="E1" s="106"/>
    </row>
    <row r="2" spans="1:5" s="94" customFormat="1" ht="15.75" x14ac:dyDescent="0.25">
      <c r="A2" s="113" t="s">
        <v>176</v>
      </c>
      <c r="B2" s="113"/>
      <c r="C2" s="113"/>
      <c r="D2" s="113"/>
      <c r="E2" s="113"/>
    </row>
    <row r="3" spans="1:5" s="94" customFormat="1" ht="15" x14ac:dyDescent="0.25">
      <c r="A3" s="90"/>
      <c r="B3" s="90"/>
      <c r="C3" s="90"/>
      <c r="D3" s="90"/>
      <c r="E3" s="91"/>
    </row>
    <row r="4" spans="1:5" s="95" customFormat="1" ht="15.75" x14ac:dyDescent="0.25">
      <c r="A4" s="92" t="s">
        <v>177</v>
      </c>
      <c r="B4" s="93"/>
      <c r="C4" s="93"/>
      <c r="D4" s="93"/>
      <c r="E4" s="93"/>
    </row>
    <row r="5" spans="1:5" s="95" customFormat="1" ht="16.5" thickBot="1" x14ac:dyDescent="0.3">
      <c r="A5" s="92"/>
      <c r="B5" s="93"/>
      <c r="C5" s="93"/>
      <c r="D5" s="93"/>
      <c r="E5" s="93"/>
    </row>
    <row r="6" spans="1:5" s="96" customFormat="1" ht="13.5" thickBot="1" x14ac:dyDescent="0.2">
      <c r="A6" s="2" t="s">
        <v>0</v>
      </c>
      <c r="B6" s="2" t="s">
        <v>141</v>
      </c>
      <c r="C6" s="2" t="s">
        <v>140</v>
      </c>
      <c r="D6" s="2" t="s">
        <v>139</v>
      </c>
      <c r="E6" s="2" t="s">
        <v>138</v>
      </c>
    </row>
    <row r="7" spans="1:5" s="96" customFormat="1" ht="12.75" x14ac:dyDescent="0.2">
      <c r="A7" s="33" t="s">
        <v>137</v>
      </c>
      <c r="B7" s="32">
        <v>2811296</v>
      </c>
      <c r="C7" s="32">
        <v>2811296</v>
      </c>
      <c r="D7" s="32">
        <v>1042118.58</v>
      </c>
      <c r="E7" s="32">
        <v>37.07</v>
      </c>
    </row>
    <row r="8" spans="1:5" s="96" customFormat="1" ht="12.75" x14ac:dyDescent="0.2">
      <c r="A8" s="9" t="s">
        <v>136</v>
      </c>
      <c r="B8" s="10">
        <v>2811296</v>
      </c>
      <c r="C8" s="10">
        <v>2811296</v>
      </c>
      <c r="D8" s="10">
        <v>1042118.58</v>
      </c>
      <c r="E8" s="10">
        <v>37.07</v>
      </c>
    </row>
    <row r="9" spans="1:5" s="96" customFormat="1" ht="12.75" x14ac:dyDescent="0.2">
      <c r="A9" s="5" t="s">
        <v>135</v>
      </c>
      <c r="B9" s="6">
        <v>2811296</v>
      </c>
      <c r="C9" s="6">
        <v>2811296</v>
      </c>
      <c r="D9" s="6">
        <v>1042118.58</v>
      </c>
      <c r="E9" s="6">
        <v>37.07</v>
      </c>
    </row>
    <row r="10" spans="1:5" s="96" customFormat="1" ht="12.75" x14ac:dyDescent="0.2">
      <c r="A10" s="26" t="s">
        <v>109</v>
      </c>
      <c r="B10" s="25">
        <v>231110</v>
      </c>
      <c r="C10" s="25">
        <v>231110</v>
      </c>
      <c r="D10" s="25">
        <v>41704.83</v>
      </c>
      <c r="E10" s="25">
        <v>18.05</v>
      </c>
    </row>
    <row r="11" spans="1:5" s="96" customFormat="1" ht="12.75" x14ac:dyDescent="0.2">
      <c r="A11" s="26" t="s">
        <v>107</v>
      </c>
      <c r="B11" s="25">
        <v>6160</v>
      </c>
      <c r="C11" s="25">
        <v>6160</v>
      </c>
      <c r="D11" s="25">
        <v>3192.8</v>
      </c>
      <c r="E11" s="25">
        <v>51.83</v>
      </c>
    </row>
    <row r="12" spans="1:5" s="96" customFormat="1" ht="12.75" x14ac:dyDescent="0.2">
      <c r="A12" s="26" t="s">
        <v>105</v>
      </c>
      <c r="B12" s="25">
        <v>42650</v>
      </c>
      <c r="C12" s="25">
        <v>42650</v>
      </c>
      <c r="D12" s="25">
        <v>11731.16</v>
      </c>
      <c r="E12" s="25">
        <v>27.51</v>
      </c>
    </row>
    <row r="13" spans="1:5" s="96" customFormat="1" ht="12.75" x14ac:dyDescent="0.2">
      <c r="A13" s="26" t="s">
        <v>104</v>
      </c>
      <c r="B13" s="25">
        <v>136523</v>
      </c>
      <c r="C13" s="25">
        <v>136523</v>
      </c>
      <c r="D13" s="25">
        <v>71273.78</v>
      </c>
      <c r="E13" s="25">
        <v>52.21</v>
      </c>
    </row>
    <row r="14" spans="1:5" s="96" customFormat="1" ht="12.75" x14ac:dyDescent="0.2">
      <c r="A14" s="26" t="s">
        <v>102</v>
      </c>
      <c r="B14" s="25">
        <v>17565</v>
      </c>
      <c r="C14" s="25">
        <v>17565</v>
      </c>
      <c r="D14" s="25">
        <v>0</v>
      </c>
      <c r="E14" s="25">
        <v>0</v>
      </c>
    </row>
    <row r="15" spans="1:5" s="96" customFormat="1" ht="12.75" x14ac:dyDescent="0.2">
      <c r="A15" s="26" t="s">
        <v>101</v>
      </c>
      <c r="B15" s="25">
        <v>0</v>
      </c>
      <c r="C15" s="25">
        <v>0</v>
      </c>
      <c r="D15" s="25">
        <v>602.05999999999995</v>
      </c>
      <c r="E15" s="25">
        <v>0</v>
      </c>
    </row>
    <row r="16" spans="1:5" s="96" customFormat="1" ht="12.75" x14ac:dyDescent="0.2">
      <c r="A16" s="26" t="s">
        <v>100</v>
      </c>
      <c r="B16" s="25">
        <v>1829660</v>
      </c>
      <c r="C16" s="25">
        <v>1829660</v>
      </c>
      <c r="D16" s="25">
        <v>890309.49</v>
      </c>
      <c r="E16" s="25">
        <v>48.66</v>
      </c>
    </row>
    <row r="17" spans="1:5" s="96" customFormat="1" ht="12.75" x14ac:dyDescent="0.2">
      <c r="A17" s="26" t="s">
        <v>99</v>
      </c>
      <c r="B17" s="25">
        <v>33975</v>
      </c>
      <c r="C17" s="25">
        <v>33975</v>
      </c>
      <c r="D17" s="25">
        <v>23304.46</v>
      </c>
      <c r="E17" s="25">
        <v>68.59</v>
      </c>
    </row>
    <row r="18" spans="1:5" s="96" customFormat="1" ht="12.75" x14ac:dyDescent="0.2">
      <c r="A18" s="26" t="s">
        <v>98</v>
      </c>
      <c r="B18" s="25">
        <v>513653</v>
      </c>
      <c r="C18" s="25">
        <v>513653</v>
      </c>
      <c r="D18" s="25">
        <v>0</v>
      </c>
      <c r="E18" s="25">
        <v>0</v>
      </c>
    </row>
    <row r="19" spans="1:5" s="96" customFormat="1" ht="12.75" x14ac:dyDescent="0.2">
      <c r="A19" s="24" t="s">
        <v>134</v>
      </c>
      <c r="B19" s="25">
        <v>2811296</v>
      </c>
      <c r="C19" s="25">
        <v>2811296</v>
      </c>
      <c r="D19" s="25">
        <v>1042118.58</v>
      </c>
      <c r="E19" s="25">
        <v>37.07</v>
      </c>
    </row>
    <row r="20" spans="1:5" s="96" customFormat="1" ht="12.75" x14ac:dyDescent="0.2">
      <c r="A20" s="5" t="s">
        <v>133</v>
      </c>
      <c r="B20" s="6">
        <v>767033</v>
      </c>
      <c r="C20" s="6">
        <v>767033</v>
      </c>
      <c r="D20" s="6">
        <v>58151.35</v>
      </c>
      <c r="E20" s="6">
        <v>7.58</v>
      </c>
    </row>
    <row r="21" spans="1:5" s="96" customFormat="1" ht="12.75" x14ac:dyDescent="0.2">
      <c r="A21" s="23" t="s">
        <v>132</v>
      </c>
      <c r="B21" s="22">
        <v>653653</v>
      </c>
      <c r="C21" s="22">
        <v>653653</v>
      </c>
      <c r="D21" s="22">
        <v>0</v>
      </c>
      <c r="E21" s="22">
        <v>0</v>
      </c>
    </row>
    <row r="22" spans="1:5" s="96" customFormat="1" ht="12.75" x14ac:dyDescent="0.2">
      <c r="A22" s="26" t="s">
        <v>109</v>
      </c>
      <c r="B22" s="25">
        <v>139000</v>
      </c>
      <c r="C22" s="25">
        <v>139000</v>
      </c>
      <c r="D22" s="25">
        <v>0</v>
      </c>
      <c r="E22" s="25">
        <v>0</v>
      </c>
    </row>
    <row r="23" spans="1:5" s="96" customFormat="1" ht="12.75" x14ac:dyDescent="0.2">
      <c r="A23" s="31" t="s">
        <v>70</v>
      </c>
      <c r="B23" s="6">
        <v>1000</v>
      </c>
      <c r="C23" s="6">
        <v>1000</v>
      </c>
      <c r="D23" s="6">
        <v>0</v>
      </c>
      <c r="E23" s="6">
        <v>0</v>
      </c>
    </row>
    <row r="24" spans="1:5" s="96" customFormat="1" ht="12.75" x14ac:dyDescent="0.2">
      <c r="A24" s="31" t="s">
        <v>22</v>
      </c>
      <c r="B24" s="6">
        <v>138000</v>
      </c>
      <c r="C24" s="6">
        <v>138000</v>
      </c>
      <c r="D24" s="6">
        <v>0</v>
      </c>
      <c r="E24" s="6">
        <v>0</v>
      </c>
    </row>
    <row r="25" spans="1:5" s="96" customFormat="1" ht="12.75" x14ac:dyDescent="0.2">
      <c r="A25" s="26" t="s">
        <v>104</v>
      </c>
      <c r="B25" s="25">
        <v>1000</v>
      </c>
      <c r="C25" s="25">
        <v>1000</v>
      </c>
      <c r="D25" s="25">
        <v>0</v>
      </c>
      <c r="E25" s="25">
        <v>0</v>
      </c>
    </row>
    <row r="26" spans="1:5" s="96" customFormat="1" ht="12.75" x14ac:dyDescent="0.2">
      <c r="A26" s="31" t="s">
        <v>22</v>
      </c>
      <c r="B26" s="6">
        <v>1000</v>
      </c>
      <c r="C26" s="6">
        <v>1000</v>
      </c>
      <c r="D26" s="6">
        <v>0</v>
      </c>
      <c r="E26" s="6">
        <v>0</v>
      </c>
    </row>
    <row r="27" spans="1:5" s="96" customFormat="1" ht="12.75" x14ac:dyDescent="0.2">
      <c r="A27" s="26" t="s">
        <v>98</v>
      </c>
      <c r="B27" s="25">
        <v>513653</v>
      </c>
      <c r="C27" s="25">
        <v>513653</v>
      </c>
      <c r="D27" s="25">
        <v>0</v>
      </c>
      <c r="E27" s="25">
        <v>0</v>
      </c>
    </row>
    <row r="28" spans="1:5" s="96" customFormat="1" ht="12.75" x14ac:dyDescent="0.2">
      <c r="A28" s="31" t="s">
        <v>70</v>
      </c>
      <c r="B28" s="6">
        <v>7500</v>
      </c>
      <c r="C28" s="6">
        <v>7500</v>
      </c>
      <c r="D28" s="6">
        <v>0</v>
      </c>
      <c r="E28" s="6">
        <v>0</v>
      </c>
    </row>
    <row r="29" spans="1:5" s="96" customFormat="1" ht="12.75" x14ac:dyDescent="0.2">
      <c r="A29" s="31" t="s">
        <v>31</v>
      </c>
      <c r="B29" s="6">
        <v>40000</v>
      </c>
      <c r="C29" s="6">
        <v>40000</v>
      </c>
      <c r="D29" s="6">
        <v>0</v>
      </c>
      <c r="E29" s="6">
        <v>0</v>
      </c>
    </row>
    <row r="30" spans="1:5" s="96" customFormat="1" ht="12.75" x14ac:dyDescent="0.2">
      <c r="A30" s="31" t="s">
        <v>22</v>
      </c>
      <c r="B30" s="6">
        <v>466153</v>
      </c>
      <c r="C30" s="6">
        <v>466153</v>
      </c>
      <c r="D30" s="6">
        <v>0</v>
      </c>
      <c r="E30" s="6">
        <v>0</v>
      </c>
    </row>
    <row r="31" spans="1:5" s="96" customFormat="1" ht="12.75" x14ac:dyDescent="0.2">
      <c r="A31" s="23" t="s">
        <v>131</v>
      </c>
      <c r="B31" s="22">
        <v>113380</v>
      </c>
      <c r="C31" s="22">
        <v>113380</v>
      </c>
      <c r="D31" s="22">
        <v>57549.29</v>
      </c>
      <c r="E31" s="22">
        <v>50.76</v>
      </c>
    </row>
    <row r="32" spans="1:5" s="96" customFormat="1" ht="12.75" x14ac:dyDescent="0.2">
      <c r="A32" s="26" t="s">
        <v>109</v>
      </c>
      <c r="B32" s="25">
        <v>61840</v>
      </c>
      <c r="C32" s="25">
        <v>61840</v>
      </c>
      <c r="D32" s="25">
        <v>34244.83</v>
      </c>
      <c r="E32" s="25">
        <v>55.38</v>
      </c>
    </row>
    <row r="33" spans="1:5" s="96" customFormat="1" ht="12.75" x14ac:dyDescent="0.2">
      <c r="A33" s="31" t="s">
        <v>77</v>
      </c>
      <c r="B33" s="6">
        <v>56795</v>
      </c>
      <c r="C33" s="6">
        <v>56795</v>
      </c>
      <c r="D33" s="6">
        <v>31185.41</v>
      </c>
      <c r="E33" s="6">
        <v>54.91</v>
      </c>
    </row>
    <row r="34" spans="1:5" s="96" customFormat="1" ht="12.75" x14ac:dyDescent="0.2">
      <c r="A34" s="30" t="s">
        <v>75</v>
      </c>
      <c r="B34" s="100"/>
      <c r="C34" s="100"/>
      <c r="D34" s="25">
        <v>24966</v>
      </c>
      <c r="E34" s="100"/>
    </row>
    <row r="35" spans="1:5" s="96" customFormat="1" ht="12.75" x14ac:dyDescent="0.2">
      <c r="A35" s="30" t="s">
        <v>73</v>
      </c>
      <c r="B35" s="100"/>
      <c r="C35" s="100"/>
      <c r="D35" s="25">
        <v>2100</v>
      </c>
      <c r="E35" s="100"/>
    </row>
    <row r="36" spans="1:5" s="96" customFormat="1" ht="12.75" x14ac:dyDescent="0.2">
      <c r="A36" s="30" t="s">
        <v>71</v>
      </c>
      <c r="B36" s="100"/>
      <c r="C36" s="100"/>
      <c r="D36" s="25">
        <v>4119.41</v>
      </c>
      <c r="E36" s="100"/>
    </row>
    <row r="37" spans="1:5" s="96" customFormat="1" ht="12.75" x14ac:dyDescent="0.2">
      <c r="A37" s="31" t="s">
        <v>70</v>
      </c>
      <c r="B37" s="6">
        <v>5045</v>
      </c>
      <c r="C37" s="6">
        <v>5045</v>
      </c>
      <c r="D37" s="6">
        <v>3059.42</v>
      </c>
      <c r="E37" s="6">
        <v>60.64</v>
      </c>
    </row>
    <row r="38" spans="1:5" s="96" customFormat="1" ht="12.75" x14ac:dyDescent="0.2">
      <c r="A38" s="30" t="s">
        <v>68</v>
      </c>
      <c r="B38" s="100"/>
      <c r="C38" s="100"/>
      <c r="D38" s="25">
        <v>60</v>
      </c>
      <c r="E38" s="100"/>
    </row>
    <row r="39" spans="1:5" s="96" customFormat="1" ht="12.75" x14ac:dyDescent="0.2">
      <c r="A39" s="30" t="s">
        <v>67</v>
      </c>
      <c r="B39" s="100"/>
      <c r="C39" s="100"/>
      <c r="D39" s="25">
        <v>2929.75</v>
      </c>
      <c r="E39" s="100"/>
    </row>
    <row r="40" spans="1:5" s="96" customFormat="1" ht="12.75" x14ac:dyDescent="0.2">
      <c r="A40" s="30" t="s">
        <v>51</v>
      </c>
      <c r="B40" s="100"/>
      <c r="C40" s="100"/>
      <c r="D40" s="25">
        <v>69.67</v>
      </c>
      <c r="E40" s="100"/>
    </row>
    <row r="41" spans="1:5" s="96" customFormat="1" ht="12.75" x14ac:dyDescent="0.2">
      <c r="A41" s="26" t="s">
        <v>102</v>
      </c>
      <c r="B41" s="25">
        <v>17565</v>
      </c>
      <c r="C41" s="25">
        <v>17565</v>
      </c>
      <c r="D41" s="25">
        <v>0</v>
      </c>
      <c r="E41" s="25">
        <v>0</v>
      </c>
    </row>
    <row r="42" spans="1:5" s="96" customFormat="1" ht="12.75" x14ac:dyDescent="0.2">
      <c r="A42" s="31" t="s">
        <v>77</v>
      </c>
      <c r="B42" s="6">
        <v>16235</v>
      </c>
      <c r="C42" s="6">
        <v>16235</v>
      </c>
      <c r="D42" s="6">
        <v>0</v>
      </c>
      <c r="E42" s="6">
        <v>0</v>
      </c>
    </row>
    <row r="43" spans="1:5" s="96" customFormat="1" ht="12.75" x14ac:dyDescent="0.2">
      <c r="A43" s="31" t="s">
        <v>70</v>
      </c>
      <c r="B43" s="6">
        <v>1330</v>
      </c>
      <c r="C43" s="6">
        <v>1330</v>
      </c>
      <c r="D43" s="6">
        <v>0</v>
      </c>
      <c r="E43" s="6">
        <v>0</v>
      </c>
    </row>
    <row r="44" spans="1:5" s="96" customFormat="1" ht="12.75" x14ac:dyDescent="0.2">
      <c r="A44" s="26" t="s">
        <v>99</v>
      </c>
      <c r="B44" s="25">
        <v>33975</v>
      </c>
      <c r="C44" s="25">
        <v>33975</v>
      </c>
      <c r="D44" s="25">
        <v>23304.46</v>
      </c>
      <c r="E44" s="25">
        <v>68.59</v>
      </c>
    </row>
    <row r="45" spans="1:5" s="96" customFormat="1" ht="12.75" x14ac:dyDescent="0.2">
      <c r="A45" s="31" t="s">
        <v>77</v>
      </c>
      <c r="B45" s="6">
        <v>31405</v>
      </c>
      <c r="C45" s="6">
        <v>31405</v>
      </c>
      <c r="D45" s="6">
        <v>20656.099999999999</v>
      </c>
      <c r="E45" s="6">
        <v>65.77</v>
      </c>
    </row>
    <row r="46" spans="1:5" s="96" customFormat="1" ht="12.75" x14ac:dyDescent="0.2">
      <c r="A46" s="30" t="s">
        <v>75</v>
      </c>
      <c r="B46" s="100"/>
      <c r="C46" s="100"/>
      <c r="D46" s="25">
        <v>16443</v>
      </c>
      <c r="E46" s="100"/>
    </row>
    <row r="47" spans="1:5" s="96" customFormat="1" ht="12.75" x14ac:dyDescent="0.2">
      <c r="A47" s="30" t="s">
        <v>73</v>
      </c>
      <c r="B47" s="100"/>
      <c r="C47" s="100"/>
      <c r="D47" s="25">
        <v>1500</v>
      </c>
      <c r="E47" s="100"/>
    </row>
    <row r="48" spans="1:5" s="96" customFormat="1" ht="12.75" x14ac:dyDescent="0.2">
      <c r="A48" s="30" t="s">
        <v>71</v>
      </c>
      <c r="B48" s="100"/>
      <c r="C48" s="100"/>
      <c r="D48" s="25">
        <v>2713.1</v>
      </c>
      <c r="E48" s="100"/>
    </row>
    <row r="49" spans="1:5" s="96" customFormat="1" ht="12.75" x14ac:dyDescent="0.2">
      <c r="A49" s="31" t="s">
        <v>70</v>
      </c>
      <c r="B49" s="6">
        <v>2570</v>
      </c>
      <c r="C49" s="6">
        <v>2570</v>
      </c>
      <c r="D49" s="6">
        <v>2648.36</v>
      </c>
      <c r="E49" s="6">
        <v>103.05</v>
      </c>
    </row>
    <row r="50" spans="1:5" s="96" customFormat="1" ht="12.75" x14ac:dyDescent="0.2">
      <c r="A50" s="30" t="s">
        <v>68</v>
      </c>
      <c r="B50" s="100"/>
      <c r="C50" s="100"/>
      <c r="D50" s="25">
        <v>140</v>
      </c>
      <c r="E50" s="100"/>
    </row>
    <row r="51" spans="1:5" s="96" customFormat="1" ht="12.75" x14ac:dyDescent="0.2">
      <c r="A51" s="30" t="s">
        <v>67</v>
      </c>
      <c r="B51" s="100"/>
      <c r="C51" s="100"/>
      <c r="D51" s="25">
        <v>2508.36</v>
      </c>
      <c r="E51" s="100"/>
    </row>
    <row r="52" spans="1:5" s="96" customFormat="1" ht="12.75" x14ac:dyDescent="0.2">
      <c r="A52" s="23" t="s">
        <v>130</v>
      </c>
      <c r="B52" s="22">
        <v>0</v>
      </c>
      <c r="C52" s="22">
        <v>0</v>
      </c>
      <c r="D52" s="22">
        <v>602.05999999999995</v>
      </c>
      <c r="E52" s="22">
        <v>0</v>
      </c>
    </row>
    <row r="53" spans="1:5" s="96" customFormat="1" ht="12.75" x14ac:dyDescent="0.2">
      <c r="A53" s="26" t="s">
        <v>101</v>
      </c>
      <c r="B53" s="25">
        <v>0</v>
      </c>
      <c r="C53" s="25">
        <v>0</v>
      </c>
      <c r="D53" s="25">
        <v>602.05999999999995</v>
      </c>
      <c r="E53" s="25">
        <v>0</v>
      </c>
    </row>
    <row r="54" spans="1:5" s="96" customFormat="1" ht="12.75" x14ac:dyDescent="0.2">
      <c r="A54" s="31" t="s">
        <v>70</v>
      </c>
      <c r="B54" s="6">
        <v>0</v>
      </c>
      <c r="C54" s="6">
        <v>0</v>
      </c>
      <c r="D54" s="6">
        <v>602.05999999999995</v>
      </c>
      <c r="E54" s="6">
        <v>0</v>
      </c>
    </row>
    <row r="55" spans="1:5" s="96" customFormat="1" ht="12.75" x14ac:dyDescent="0.2">
      <c r="A55" s="30" t="s">
        <v>66</v>
      </c>
      <c r="B55" s="100"/>
      <c r="C55" s="100"/>
      <c r="D55" s="25">
        <v>289.56</v>
      </c>
      <c r="E55" s="100"/>
    </row>
    <row r="56" spans="1:5" s="96" customFormat="1" ht="12.75" x14ac:dyDescent="0.2">
      <c r="A56" s="30" t="s">
        <v>63</v>
      </c>
      <c r="B56" s="100"/>
      <c r="C56" s="100"/>
      <c r="D56" s="25">
        <v>312.5</v>
      </c>
      <c r="E56" s="100"/>
    </row>
    <row r="57" spans="1:5" s="96" customFormat="1" ht="12.75" x14ac:dyDescent="0.2">
      <c r="A57" s="5" t="s">
        <v>129</v>
      </c>
      <c r="B57" s="6">
        <v>254780</v>
      </c>
      <c r="C57" s="6">
        <v>254780</v>
      </c>
      <c r="D57" s="6">
        <v>110598.63</v>
      </c>
      <c r="E57" s="6">
        <v>43.41</v>
      </c>
    </row>
    <row r="58" spans="1:5" s="96" customFormat="1" ht="12.75" x14ac:dyDescent="0.2">
      <c r="A58" s="23" t="s">
        <v>128</v>
      </c>
      <c r="B58" s="22">
        <v>37100</v>
      </c>
      <c r="C58" s="22">
        <v>37100</v>
      </c>
      <c r="D58" s="22">
        <v>4967.43</v>
      </c>
      <c r="E58" s="22">
        <v>13.39</v>
      </c>
    </row>
    <row r="59" spans="1:5" s="96" customFormat="1" ht="12.75" x14ac:dyDescent="0.2">
      <c r="A59" s="26" t="s">
        <v>105</v>
      </c>
      <c r="B59" s="25">
        <v>0</v>
      </c>
      <c r="C59" s="25">
        <v>0</v>
      </c>
      <c r="D59" s="25">
        <v>220.1</v>
      </c>
      <c r="E59" s="25">
        <v>0</v>
      </c>
    </row>
    <row r="60" spans="1:5" s="96" customFormat="1" ht="12.75" x14ac:dyDescent="0.2">
      <c r="A60" s="31" t="s">
        <v>31</v>
      </c>
      <c r="B60" s="6">
        <v>0</v>
      </c>
      <c r="C60" s="6">
        <v>0</v>
      </c>
      <c r="D60" s="6">
        <v>220.1</v>
      </c>
      <c r="E60" s="6">
        <v>0</v>
      </c>
    </row>
    <row r="61" spans="1:5" s="96" customFormat="1" ht="12.75" x14ac:dyDescent="0.2">
      <c r="A61" s="30" t="s">
        <v>23</v>
      </c>
      <c r="B61" s="100"/>
      <c r="C61" s="100"/>
      <c r="D61" s="25">
        <v>220.1</v>
      </c>
      <c r="E61" s="100"/>
    </row>
    <row r="62" spans="1:5" s="96" customFormat="1" ht="12.75" x14ac:dyDescent="0.2">
      <c r="A62" s="26" t="s">
        <v>100</v>
      </c>
      <c r="B62" s="25">
        <v>37100</v>
      </c>
      <c r="C62" s="25">
        <v>37100</v>
      </c>
      <c r="D62" s="25">
        <v>4747.33</v>
      </c>
      <c r="E62" s="25">
        <v>12.8</v>
      </c>
    </row>
    <row r="63" spans="1:5" s="96" customFormat="1" ht="12.75" x14ac:dyDescent="0.2">
      <c r="A63" s="31" t="s">
        <v>70</v>
      </c>
      <c r="B63" s="6">
        <v>10000</v>
      </c>
      <c r="C63" s="6">
        <v>10000</v>
      </c>
      <c r="D63" s="6">
        <v>4522.33</v>
      </c>
      <c r="E63" s="6">
        <v>45.22</v>
      </c>
    </row>
    <row r="64" spans="1:5" s="96" customFormat="1" ht="12.75" x14ac:dyDescent="0.2">
      <c r="A64" s="30" t="s">
        <v>63</v>
      </c>
      <c r="B64" s="100"/>
      <c r="C64" s="100"/>
      <c r="D64" s="25">
        <v>1445.52</v>
      </c>
      <c r="E64" s="100"/>
    </row>
    <row r="65" spans="1:5" s="96" customFormat="1" ht="12.75" x14ac:dyDescent="0.2">
      <c r="A65" s="30" t="s">
        <v>62</v>
      </c>
      <c r="B65" s="100"/>
      <c r="C65" s="100"/>
      <c r="D65" s="25">
        <v>174.84</v>
      </c>
      <c r="E65" s="100"/>
    </row>
    <row r="66" spans="1:5" s="96" customFormat="1" ht="12.75" x14ac:dyDescent="0.2">
      <c r="A66" s="30" t="s">
        <v>59</v>
      </c>
      <c r="B66" s="100"/>
      <c r="C66" s="100"/>
      <c r="D66" s="25">
        <v>569.92999999999995</v>
      </c>
      <c r="E66" s="100"/>
    </row>
    <row r="67" spans="1:5" s="96" customFormat="1" ht="12.75" x14ac:dyDescent="0.2">
      <c r="A67" s="30" t="s">
        <v>56</v>
      </c>
      <c r="B67" s="100"/>
      <c r="C67" s="100"/>
      <c r="D67" s="25">
        <v>1817.04</v>
      </c>
      <c r="E67" s="100"/>
    </row>
    <row r="68" spans="1:5" s="96" customFormat="1" ht="12.75" x14ac:dyDescent="0.2">
      <c r="A68" s="30" t="s">
        <v>48</v>
      </c>
      <c r="B68" s="100"/>
      <c r="C68" s="100"/>
      <c r="D68" s="25">
        <v>515</v>
      </c>
      <c r="E68" s="100"/>
    </row>
    <row r="69" spans="1:5" s="96" customFormat="1" ht="12.75" x14ac:dyDescent="0.2">
      <c r="A69" s="31" t="s">
        <v>38</v>
      </c>
      <c r="B69" s="6">
        <v>16000</v>
      </c>
      <c r="C69" s="6">
        <v>16000</v>
      </c>
      <c r="D69" s="6">
        <v>0</v>
      </c>
      <c r="E69" s="6">
        <v>0</v>
      </c>
    </row>
    <row r="70" spans="1:5" s="96" customFormat="1" ht="12.75" x14ac:dyDescent="0.2">
      <c r="A70" s="31" t="s">
        <v>31</v>
      </c>
      <c r="B70" s="6">
        <v>11100</v>
      </c>
      <c r="C70" s="6">
        <v>11100</v>
      </c>
      <c r="D70" s="6">
        <v>225</v>
      </c>
      <c r="E70" s="6">
        <v>2.0299999999999998</v>
      </c>
    </row>
    <row r="71" spans="1:5" s="96" customFormat="1" ht="12.75" x14ac:dyDescent="0.2">
      <c r="A71" s="30" t="s">
        <v>29</v>
      </c>
      <c r="B71" s="100"/>
      <c r="C71" s="100"/>
      <c r="D71" s="25">
        <v>225</v>
      </c>
      <c r="E71" s="100"/>
    </row>
    <row r="72" spans="1:5" s="96" customFormat="1" ht="12.75" x14ac:dyDescent="0.2">
      <c r="A72" s="23" t="s">
        <v>127</v>
      </c>
      <c r="B72" s="22">
        <v>80000</v>
      </c>
      <c r="C72" s="22">
        <v>80000</v>
      </c>
      <c r="D72" s="22">
        <v>40372.15</v>
      </c>
      <c r="E72" s="22">
        <v>50.47</v>
      </c>
    </row>
    <row r="73" spans="1:5" s="96" customFormat="1" ht="12.75" x14ac:dyDescent="0.2">
      <c r="A73" s="26" t="s">
        <v>100</v>
      </c>
      <c r="B73" s="25">
        <v>80000</v>
      </c>
      <c r="C73" s="25">
        <v>80000</v>
      </c>
      <c r="D73" s="25">
        <v>40372.15</v>
      </c>
      <c r="E73" s="25">
        <v>50.47</v>
      </c>
    </row>
    <row r="74" spans="1:5" s="96" customFormat="1" ht="12.75" x14ac:dyDescent="0.2">
      <c r="A74" s="31" t="s">
        <v>70</v>
      </c>
      <c r="B74" s="6">
        <v>80000</v>
      </c>
      <c r="C74" s="6">
        <v>80000</v>
      </c>
      <c r="D74" s="6">
        <v>40372.15</v>
      </c>
      <c r="E74" s="6">
        <v>50.47</v>
      </c>
    </row>
    <row r="75" spans="1:5" s="96" customFormat="1" ht="12.75" x14ac:dyDescent="0.2">
      <c r="A75" s="30" t="s">
        <v>62</v>
      </c>
      <c r="B75" s="100"/>
      <c r="C75" s="100"/>
      <c r="D75" s="25">
        <v>40372.15</v>
      </c>
      <c r="E75" s="100"/>
    </row>
    <row r="76" spans="1:5" s="96" customFormat="1" ht="12.75" x14ac:dyDescent="0.2">
      <c r="A76" s="23" t="s">
        <v>126</v>
      </c>
      <c r="B76" s="22">
        <v>135300</v>
      </c>
      <c r="C76" s="22">
        <v>135300</v>
      </c>
      <c r="D76" s="22">
        <v>63091.05</v>
      </c>
      <c r="E76" s="22">
        <v>46.63</v>
      </c>
    </row>
    <row r="77" spans="1:5" s="96" customFormat="1" ht="12.75" x14ac:dyDescent="0.2">
      <c r="A77" s="26" t="s">
        <v>109</v>
      </c>
      <c r="B77" s="25">
        <v>28870</v>
      </c>
      <c r="C77" s="25">
        <v>28870</v>
      </c>
      <c r="D77" s="25">
        <v>6060</v>
      </c>
      <c r="E77" s="25">
        <v>20.99</v>
      </c>
    </row>
    <row r="78" spans="1:5" s="96" customFormat="1" ht="12.75" x14ac:dyDescent="0.2">
      <c r="A78" s="31" t="s">
        <v>77</v>
      </c>
      <c r="B78" s="6">
        <v>14620</v>
      </c>
      <c r="C78" s="6">
        <v>14620</v>
      </c>
      <c r="D78" s="6">
        <v>0</v>
      </c>
      <c r="E78" s="6">
        <v>0</v>
      </c>
    </row>
    <row r="79" spans="1:5" s="96" customFormat="1" ht="12.75" x14ac:dyDescent="0.2">
      <c r="A79" s="31" t="s">
        <v>70</v>
      </c>
      <c r="B79" s="6">
        <v>14250</v>
      </c>
      <c r="C79" s="6">
        <v>14250</v>
      </c>
      <c r="D79" s="6">
        <v>6060</v>
      </c>
      <c r="E79" s="6">
        <v>42.53</v>
      </c>
    </row>
    <row r="80" spans="1:5" s="96" customFormat="1" ht="12.75" x14ac:dyDescent="0.2">
      <c r="A80" s="30" t="s">
        <v>63</v>
      </c>
      <c r="B80" s="100"/>
      <c r="C80" s="100"/>
      <c r="D80" s="25">
        <v>5208.54</v>
      </c>
      <c r="E80" s="100"/>
    </row>
    <row r="81" spans="1:5" s="96" customFormat="1" ht="12.75" x14ac:dyDescent="0.2">
      <c r="A81" s="30" t="s">
        <v>61</v>
      </c>
      <c r="B81" s="100"/>
      <c r="C81" s="100"/>
      <c r="D81" s="25">
        <v>851.46</v>
      </c>
      <c r="E81" s="100"/>
    </row>
    <row r="82" spans="1:5" s="96" customFormat="1" ht="12.75" x14ac:dyDescent="0.2">
      <c r="A82" s="26" t="s">
        <v>105</v>
      </c>
      <c r="B82" s="25">
        <v>40950</v>
      </c>
      <c r="C82" s="25">
        <v>40950</v>
      </c>
      <c r="D82" s="25">
        <v>11010.87</v>
      </c>
      <c r="E82" s="25">
        <v>26.89</v>
      </c>
    </row>
    <row r="83" spans="1:5" s="96" customFormat="1" ht="12.75" x14ac:dyDescent="0.2">
      <c r="A83" s="31" t="s">
        <v>77</v>
      </c>
      <c r="B83" s="6">
        <v>14620</v>
      </c>
      <c r="C83" s="6">
        <v>14620</v>
      </c>
      <c r="D83" s="6">
        <v>0</v>
      </c>
      <c r="E83" s="6">
        <v>0</v>
      </c>
    </row>
    <row r="84" spans="1:5" s="96" customFormat="1" ht="12.75" x14ac:dyDescent="0.2">
      <c r="A84" s="31" t="s">
        <v>70</v>
      </c>
      <c r="B84" s="6">
        <v>25520</v>
      </c>
      <c r="C84" s="6">
        <v>25520</v>
      </c>
      <c r="D84" s="6">
        <v>11010.87</v>
      </c>
      <c r="E84" s="6">
        <v>43.15</v>
      </c>
    </row>
    <row r="85" spans="1:5" s="96" customFormat="1" ht="12.75" x14ac:dyDescent="0.2">
      <c r="A85" s="30" t="s">
        <v>63</v>
      </c>
      <c r="B85" s="100"/>
      <c r="C85" s="100"/>
      <c r="D85" s="25">
        <v>639.82000000000005</v>
      </c>
      <c r="E85" s="100"/>
    </row>
    <row r="86" spans="1:5" s="96" customFormat="1" ht="12.75" x14ac:dyDescent="0.2">
      <c r="A86" s="30" t="s">
        <v>62</v>
      </c>
      <c r="B86" s="100"/>
      <c r="C86" s="100"/>
      <c r="D86" s="25">
        <v>10371.049999999999</v>
      </c>
      <c r="E86" s="100"/>
    </row>
    <row r="87" spans="1:5" s="96" customFormat="1" ht="12.75" x14ac:dyDescent="0.2">
      <c r="A87" s="31" t="s">
        <v>31</v>
      </c>
      <c r="B87" s="6">
        <v>810</v>
      </c>
      <c r="C87" s="6">
        <v>810</v>
      </c>
      <c r="D87" s="6">
        <v>0</v>
      </c>
      <c r="E87" s="6">
        <v>0</v>
      </c>
    </row>
    <row r="88" spans="1:5" s="96" customFormat="1" ht="12.75" x14ac:dyDescent="0.2">
      <c r="A88" s="26" t="s">
        <v>100</v>
      </c>
      <c r="B88" s="25">
        <v>65480</v>
      </c>
      <c r="C88" s="25">
        <v>65480</v>
      </c>
      <c r="D88" s="25">
        <v>46020.18</v>
      </c>
      <c r="E88" s="25">
        <v>70.28</v>
      </c>
    </row>
    <row r="89" spans="1:5" s="96" customFormat="1" ht="12.75" x14ac:dyDescent="0.2">
      <c r="A89" s="31" t="s">
        <v>77</v>
      </c>
      <c r="B89" s="6">
        <v>63400</v>
      </c>
      <c r="C89" s="6">
        <v>63400</v>
      </c>
      <c r="D89" s="6">
        <v>44471.01</v>
      </c>
      <c r="E89" s="6">
        <v>70.14</v>
      </c>
    </row>
    <row r="90" spans="1:5" s="96" customFormat="1" ht="12.75" x14ac:dyDescent="0.2">
      <c r="A90" s="30" t="s">
        <v>75</v>
      </c>
      <c r="B90" s="100"/>
      <c r="C90" s="100"/>
      <c r="D90" s="25">
        <v>37142.49</v>
      </c>
      <c r="E90" s="100"/>
    </row>
    <row r="91" spans="1:5" s="96" customFormat="1" ht="12.75" x14ac:dyDescent="0.2">
      <c r="A91" s="30" t="s">
        <v>73</v>
      </c>
      <c r="B91" s="100"/>
      <c r="C91" s="100"/>
      <c r="D91" s="25">
        <v>1200</v>
      </c>
      <c r="E91" s="100"/>
    </row>
    <row r="92" spans="1:5" s="96" customFormat="1" ht="12.75" x14ac:dyDescent="0.2">
      <c r="A92" s="30" t="s">
        <v>71</v>
      </c>
      <c r="B92" s="100"/>
      <c r="C92" s="100"/>
      <c r="D92" s="25">
        <v>6128.52</v>
      </c>
      <c r="E92" s="100"/>
    </row>
    <row r="93" spans="1:5" s="96" customFormat="1" ht="12.75" x14ac:dyDescent="0.2">
      <c r="A93" s="31" t="s">
        <v>70</v>
      </c>
      <c r="B93" s="6">
        <v>2080</v>
      </c>
      <c r="C93" s="6">
        <v>2080</v>
      </c>
      <c r="D93" s="6">
        <v>1549.17</v>
      </c>
      <c r="E93" s="6">
        <v>74.48</v>
      </c>
    </row>
    <row r="94" spans="1:5" s="96" customFormat="1" ht="12.75" x14ac:dyDescent="0.2">
      <c r="A94" s="30" t="s">
        <v>67</v>
      </c>
      <c r="B94" s="100"/>
      <c r="C94" s="100"/>
      <c r="D94" s="25">
        <v>1549.17</v>
      </c>
      <c r="E94" s="100"/>
    </row>
    <row r="95" spans="1:5" s="96" customFormat="1" ht="12.75" x14ac:dyDescent="0.2">
      <c r="A95" s="23" t="s">
        <v>125</v>
      </c>
      <c r="B95" s="22">
        <v>1400</v>
      </c>
      <c r="C95" s="22">
        <v>1400</v>
      </c>
      <c r="D95" s="22">
        <v>1400</v>
      </c>
      <c r="E95" s="22">
        <v>100</v>
      </c>
    </row>
    <row r="96" spans="1:5" s="96" customFormat="1" ht="12.75" x14ac:dyDescent="0.2">
      <c r="A96" s="26" t="s">
        <v>109</v>
      </c>
      <c r="B96" s="25">
        <v>1400</v>
      </c>
      <c r="C96" s="25">
        <v>1400</v>
      </c>
      <c r="D96" s="25">
        <v>1400</v>
      </c>
      <c r="E96" s="25">
        <v>100</v>
      </c>
    </row>
    <row r="97" spans="1:5" s="96" customFormat="1" ht="12.75" x14ac:dyDescent="0.2">
      <c r="A97" s="31" t="s">
        <v>70</v>
      </c>
      <c r="B97" s="6">
        <v>1400</v>
      </c>
      <c r="C97" s="6">
        <v>1400</v>
      </c>
      <c r="D97" s="6">
        <v>1400</v>
      </c>
      <c r="E97" s="6">
        <v>100</v>
      </c>
    </row>
    <row r="98" spans="1:5" s="96" customFormat="1" ht="12.75" x14ac:dyDescent="0.2">
      <c r="A98" s="30" t="s">
        <v>63</v>
      </c>
      <c r="B98" s="100"/>
      <c r="C98" s="100"/>
      <c r="D98" s="25">
        <v>1074.72</v>
      </c>
      <c r="E98" s="100"/>
    </row>
    <row r="99" spans="1:5" s="96" customFormat="1" ht="12.75" x14ac:dyDescent="0.2">
      <c r="A99" s="30" t="s">
        <v>62</v>
      </c>
      <c r="B99" s="100"/>
      <c r="C99" s="100"/>
      <c r="D99" s="25">
        <v>325.27999999999997</v>
      </c>
      <c r="E99" s="100"/>
    </row>
    <row r="100" spans="1:5" s="96" customFormat="1" ht="12.75" x14ac:dyDescent="0.2">
      <c r="A100" s="23" t="s">
        <v>124</v>
      </c>
      <c r="B100" s="22">
        <v>800</v>
      </c>
      <c r="C100" s="22">
        <v>800</v>
      </c>
      <c r="D100" s="22">
        <v>768</v>
      </c>
      <c r="E100" s="22">
        <v>96</v>
      </c>
    </row>
    <row r="101" spans="1:5" s="96" customFormat="1" ht="12.75" x14ac:dyDescent="0.2">
      <c r="A101" s="26" t="s">
        <v>100</v>
      </c>
      <c r="B101" s="25">
        <v>800</v>
      </c>
      <c r="C101" s="25">
        <v>800</v>
      </c>
      <c r="D101" s="25">
        <v>768</v>
      </c>
      <c r="E101" s="25">
        <v>96</v>
      </c>
    </row>
    <row r="102" spans="1:5" s="96" customFormat="1" ht="12.75" x14ac:dyDescent="0.2">
      <c r="A102" s="31" t="s">
        <v>37</v>
      </c>
      <c r="B102" s="6">
        <v>800</v>
      </c>
      <c r="C102" s="6">
        <v>800</v>
      </c>
      <c r="D102" s="6">
        <v>768</v>
      </c>
      <c r="E102" s="6">
        <v>96</v>
      </c>
    </row>
    <row r="103" spans="1:5" s="96" customFormat="1" ht="12.75" x14ac:dyDescent="0.2">
      <c r="A103" s="30" t="s">
        <v>35</v>
      </c>
      <c r="B103" s="100"/>
      <c r="C103" s="100"/>
      <c r="D103" s="25">
        <v>768</v>
      </c>
      <c r="E103" s="100"/>
    </row>
    <row r="104" spans="1:5" s="96" customFormat="1" ht="12.75" x14ac:dyDescent="0.2">
      <c r="A104" s="23" t="s">
        <v>123</v>
      </c>
      <c r="B104" s="22">
        <v>180</v>
      </c>
      <c r="C104" s="22">
        <v>180</v>
      </c>
      <c r="D104" s="22">
        <v>0</v>
      </c>
      <c r="E104" s="22">
        <v>0</v>
      </c>
    </row>
    <row r="105" spans="1:5" s="96" customFormat="1" ht="12.75" x14ac:dyDescent="0.2">
      <c r="A105" s="26" t="s">
        <v>100</v>
      </c>
      <c r="B105" s="25">
        <v>180</v>
      </c>
      <c r="C105" s="25">
        <v>180</v>
      </c>
      <c r="D105" s="25">
        <v>0</v>
      </c>
      <c r="E105" s="25">
        <v>0</v>
      </c>
    </row>
    <row r="106" spans="1:5" s="96" customFormat="1" ht="12.75" x14ac:dyDescent="0.2">
      <c r="A106" s="31" t="s">
        <v>70</v>
      </c>
      <c r="B106" s="6">
        <v>180</v>
      </c>
      <c r="C106" s="6">
        <v>180</v>
      </c>
      <c r="D106" s="6">
        <v>0</v>
      </c>
      <c r="E106" s="6">
        <v>0</v>
      </c>
    </row>
    <row r="107" spans="1:5" s="96" customFormat="1" ht="12.75" x14ac:dyDescent="0.2">
      <c r="A107" s="5" t="s">
        <v>122</v>
      </c>
      <c r="B107" s="6">
        <v>1789483</v>
      </c>
      <c r="C107" s="6">
        <v>1789483</v>
      </c>
      <c r="D107" s="6">
        <v>873368.6</v>
      </c>
      <c r="E107" s="6">
        <v>48.81</v>
      </c>
    </row>
    <row r="108" spans="1:5" s="96" customFormat="1" ht="12.75" x14ac:dyDescent="0.2">
      <c r="A108" s="23" t="s">
        <v>121</v>
      </c>
      <c r="B108" s="22">
        <v>1783483</v>
      </c>
      <c r="C108" s="22">
        <v>1783483</v>
      </c>
      <c r="D108" s="22">
        <v>863132.5</v>
      </c>
      <c r="E108" s="22">
        <v>48.4</v>
      </c>
    </row>
    <row r="109" spans="1:5" s="96" customFormat="1" ht="12.75" x14ac:dyDescent="0.2">
      <c r="A109" s="26" t="s">
        <v>107</v>
      </c>
      <c r="B109" s="25">
        <v>4160</v>
      </c>
      <c r="C109" s="25">
        <v>4160</v>
      </c>
      <c r="D109" s="25">
        <v>2337.75</v>
      </c>
      <c r="E109" s="25">
        <v>56.2</v>
      </c>
    </row>
    <row r="110" spans="1:5" s="96" customFormat="1" ht="12.75" x14ac:dyDescent="0.2">
      <c r="A110" s="31" t="s">
        <v>70</v>
      </c>
      <c r="B110" s="6">
        <v>4160</v>
      </c>
      <c r="C110" s="6">
        <v>4160</v>
      </c>
      <c r="D110" s="6">
        <v>2337.75</v>
      </c>
      <c r="E110" s="6">
        <v>56.2</v>
      </c>
    </row>
    <row r="111" spans="1:5" s="96" customFormat="1" ht="12.75" x14ac:dyDescent="0.2">
      <c r="A111" s="30" t="s">
        <v>63</v>
      </c>
      <c r="B111" s="100"/>
      <c r="C111" s="100"/>
      <c r="D111" s="25">
        <v>167.06</v>
      </c>
      <c r="E111" s="100"/>
    </row>
    <row r="112" spans="1:5" s="96" customFormat="1" ht="12.75" x14ac:dyDescent="0.2">
      <c r="A112" s="30" t="s">
        <v>62</v>
      </c>
      <c r="B112" s="100"/>
      <c r="C112" s="100"/>
      <c r="D112" s="25">
        <v>40.29</v>
      </c>
      <c r="E112" s="100"/>
    </row>
    <row r="113" spans="1:5" s="96" customFormat="1" ht="12.75" x14ac:dyDescent="0.2">
      <c r="A113" s="30" t="s">
        <v>48</v>
      </c>
      <c r="B113" s="100"/>
      <c r="C113" s="100"/>
      <c r="D113" s="25">
        <v>2130.4</v>
      </c>
      <c r="E113" s="100"/>
    </row>
    <row r="114" spans="1:5" s="96" customFormat="1" ht="12.75" x14ac:dyDescent="0.2">
      <c r="A114" s="26" t="s">
        <v>105</v>
      </c>
      <c r="B114" s="25">
        <v>1700</v>
      </c>
      <c r="C114" s="25">
        <v>1700</v>
      </c>
      <c r="D114" s="25">
        <v>500.19</v>
      </c>
      <c r="E114" s="25">
        <v>29.42</v>
      </c>
    </row>
    <row r="115" spans="1:5" s="96" customFormat="1" ht="12.75" x14ac:dyDescent="0.2">
      <c r="A115" s="31" t="s">
        <v>70</v>
      </c>
      <c r="B115" s="6">
        <v>1700</v>
      </c>
      <c r="C115" s="6">
        <v>1700</v>
      </c>
      <c r="D115" s="6">
        <v>500.19</v>
      </c>
      <c r="E115" s="6">
        <v>29.42</v>
      </c>
    </row>
    <row r="116" spans="1:5" s="96" customFormat="1" ht="12.75" x14ac:dyDescent="0.2">
      <c r="A116" s="30" t="s">
        <v>63</v>
      </c>
      <c r="B116" s="100"/>
      <c r="C116" s="100"/>
      <c r="D116" s="25">
        <v>73.73</v>
      </c>
      <c r="E116" s="100"/>
    </row>
    <row r="117" spans="1:5" s="96" customFormat="1" ht="12.75" x14ac:dyDescent="0.2">
      <c r="A117" s="30" t="s">
        <v>62</v>
      </c>
      <c r="B117" s="100"/>
      <c r="C117" s="100"/>
      <c r="D117" s="25">
        <v>426.46</v>
      </c>
      <c r="E117" s="100"/>
    </row>
    <row r="118" spans="1:5" s="96" customFormat="1" ht="12.75" x14ac:dyDescent="0.2">
      <c r="A118" s="26" t="s">
        <v>104</v>
      </c>
      <c r="B118" s="25">
        <v>131523</v>
      </c>
      <c r="C118" s="25">
        <v>131523</v>
      </c>
      <c r="D118" s="25">
        <v>61892.73</v>
      </c>
      <c r="E118" s="25">
        <v>47.06</v>
      </c>
    </row>
    <row r="119" spans="1:5" s="96" customFormat="1" ht="12.75" x14ac:dyDescent="0.2">
      <c r="A119" s="31" t="s">
        <v>70</v>
      </c>
      <c r="B119" s="6">
        <v>130123</v>
      </c>
      <c r="C119" s="6">
        <v>130123</v>
      </c>
      <c r="D119" s="6">
        <v>61467.37</v>
      </c>
      <c r="E119" s="6">
        <v>47.24</v>
      </c>
    </row>
    <row r="120" spans="1:5" s="96" customFormat="1" ht="12.75" x14ac:dyDescent="0.2">
      <c r="A120" s="30" t="s">
        <v>68</v>
      </c>
      <c r="B120" s="100"/>
      <c r="C120" s="100"/>
      <c r="D120" s="25">
        <v>2566.84</v>
      </c>
      <c r="E120" s="100"/>
    </row>
    <row r="121" spans="1:5" s="96" customFormat="1" ht="12.75" x14ac:dyDescent="0.2">
      <c r="A121" s="30" t="s">
        <v>66</v>
      </c>
      <c r="B121" s="100"/>
      <c r="C121" s="100"/>
      <c r="D121" s="25">
        <v>559.5</v>
      </c>
      <c r="E121" s="100"/>
    </row>
    <row r="122" spans="1:5" s="96" customFormat="1" ht="12.75" x14ac:dyDescent="0.2">
      <c r="A122" s="30" t="s">
        <v>65</v>
      </c>
      <c r="B122" s="100"/>
      <c r="C122" s="100"/>
      <c r="D122" s="25">
        <v>915</v>
      </c>
      <c r="E122" s="100"/>
    </row>
    <row r="123" spans="1:5" s="96" customFormat="1" ht="12.75" x14ac:dyDescent="0.2">
      <c r="A123" s="30" t="s">
        <v>63</v>
      </c>
      <c r="B123" s="100"/>
      <c r="C123" s="100"/>
      <c r="D123" s="25">
        <v>4575.7299999999996</v>
      </c>
      <c r="E123" s="100"/>
    </row>
    <row r="124" spans="1:5" s="96" customFormat="1" ht="12.75" x14ac:dyDescent="0.2">
      <c r="A124" s="30" t="s">
        <v>61</v>
      </c>
      <c r="B124" s="100"/>
      <c r="C124" s="100"/>
      <c r="D124" s="25">
        <v>31328.48</v>
      </c>
      <c r="E124" s="100"/>
    </row>
    <row r="125" spans="1:5" s="96" customFormat="1" ht="12.75" x14ac:dyDescent="0.2">
      <c r="A125" s="30" t="s">
        <v>60</v>
      </c>
      <c r="B125" s="100"/>
      <c r="C125" s="100"/>
      <c r="D125" s="25">
        <v>2932.82</v>
      </c>
      <c r="E125" s="100"/>
    </row>
    <row r="126" spans="1:5" s="96" customFormat="1" ht="12.75" x14ac:dyDescent="0.2">
      <c r="A126" s="30" t="s">
        <v>58</v>
      </c>
      <c r="B126" s="100"/>
      <c r="C126" s="100"/>
      <c r="D126" s="25">
        <v>179.38</v>
      </c>
      <c r="E126" s="100"/>
    </row>
    <row r="127" spans="1:5" s="96" customFormat="1" ht="12.75" x14ac:dyDescent="0.2">
      <c r="A127" s="30" t="s">
        <v>56</v>
      </c>
      <c r="B127" s="100"/>
      <c r="C127" s="100"/>
      <c r="D127" s="25">
        <v>2347.17</v>
      </c>
      <c r="E127" s="100"/>
    </row>
    <row r="128" spans="1:5" s="96" customFormat="1" ht="12.75" x14ac:dyDescent="0.2">
      <c r="A128" s="30" t="s">
        <v>55</v>
      </c>
      <c r="B128" s="100"/>
      <c r="C128" s="100"/>
      <c r="D128" s="25">
        <v>742.83</v>
      </c>
      <c r="E128" s="100"/>
    </row>
    <row r="129" spans="1:5" s="96" customFormat="1" ht="12.75" x14ac:dyDescent="0.2">
      <c r="A129" s="30" t="s">
        <v>54</v>
      </c>
      <c r="B129" s="100"/>
      <c r="C129" s="100"/>
      <c r="D129" s="25">
        <v>105</v>
      </c>
      <c r="E129" s="100"/>
    </row>
    <row r="130" spans="1:5" s="96" customFormat="1" ht="12.75" x14ac:dyDescent="0.2">
      <c r="A130" s="30" t="s">
        <v>53</v>
      </c>
      <c r="B130" s="100"/>
      <c r="C130" s="100"/>
      <c r="D130" s="25">
        <v>5469.07</v>
      </c>
      <c r="E130" s="100"/>
    </row>
    <row r="131" spans="1:5" s="96" customFormat="1" ht="12.75" x14ac:dyDescent="0.2">
      <c r="A131" s="30" t="s">
        <v>52</v>
      </c>
      <c r="B131" s="100"/>
      <c r="C131" s="100"/>
      <c r="D131" s="25">
        <v>97.5</v>
      </c>
      <c r="E131" s="100"/>
    </row>
    <row r="132" spans="1:5" s="96" customFormat="1" ht="12.75" x14ac:dyDescent="0.2">
      <c r="A132" s="30" t="s">
        <v>51</v>
      </c>
      <c r="B132" s="100"/>
      <c r="C132" s="100"/>
      <c r="D132" s="25">
        <v>1191.73</v>
      </c>
      <c r="E132" s="100"/>
    </row>
    <row r="133" spans="1:5" s="96" customFormat="1" ht="12.75" x14ac:dyDescent="0.2">
      <c r="A133" s="30" t="s">
        <v>50</v>
      </c>
      <c r="B133" s="100"/>
      <c r="C133" s="100"/>
      <c r="D133" s="25">
        <v>4146.3500000000004</v>
      </c>
      <c r="E133" s="100"/>
    </row>
    <row r="134" spans="1:5" s="96" customFormat="1" ht="12.75" x14ac:dyDescent="0.2">
      <c r="A134" s="30" t="s">
        <v>49</v>
      </c>
      <c r="B134" s="100"/>
      <c r="C134" s="100"/>
      <c r="D134" s="25">
        <v>1141.9100000000001</v>
      </c>
      <c r="E134" s="100"/>
    </row>
    <row r="135" spans="1:5" s="96" customFormat="1" ht="12.75" x14ac:dyDescent="0.2">
      <c r="A135" s="30" t="s">
        <v>48</v>
      </c>
      <c r="B135" s="100"/>
      <c r="C135" s="100"/>
      <c r="D135" s="25">
        <v>2166.5</v>
      </c>
      <c r="E135" s="100"/>
    </row>
    <row r="136" spans="1:5" s="96" customFormat="1" ht="12.75" x14ac:dyDescent="0.2">
      <c r="A136" s="30" t="s">
        <v>46</v>
      </c>
      <c r="B136" s="100"/>
      <c r="C136" s="100"/>
      <c r="D136" s="25">
        <v>360.64</v>
      </c>
      <c r="E136" s="100"/>
    </row>
    <row r="137" spans="1:5" s="96" customFormat="1" ht="12.75" x14ac:dyDescent="0.2">
      <c r="A137" s="30" t="s">
        <v>44</v>
      </c>
      <c r="B137" s="100"/>
      <c r="C137" s="100"/>
      <c r="D137" s="25">
        <v>140</v>
      </c>
      <c r="E137" s="100"/>
    </row>
    <row r="138" spans="1:5" s="96" customFormat="1" ht="12.75" x14ac:dyDescent="0.2">
      <c r="A138" s="30" t="s">
        <v>43</v>
      </c>
      <c r="B138" s="100"/>
      <c r="C138" s="100"/>
      <c r="D138" s="25">
        <v>63.72</v>
      </c>
      <c r="E138" s="100"/>
    </row>
    <row r="139" spans="1:5" s="96" customFormat="1" ht="12.75" x14ac:dyDescent="0.2">
      <c r="A139" s="30" t="s">
        <v>42</v>
      </c>
      <c r="B139" s="100"/>
      <c r="C139" s="100"/>
      <c r="D139" s="25">
        <v>437.2</v>
      </c>
      <c r="E139" s="100"/>
    </row>
    <row r="140" spans="1:5" s="96" customFormat="1" ht="12.75" x14ac:dyDescent="0.2">
      <c r="A140" s="31" t="s">
        <v>41</v>
      </c>
      <c r="B140" s="6">
        <v>1400</v>
      </c>
      <c r="C140" s="6">
        <v>1400</v>
      </c>
      <c r="D140" s="6">
        <v>425.36</v>
      </c>
      <c r="E140" s="6">
        <v>30.38</v>
      </c>
    </row>
    <row r="141" spans="1:5" s="96" customFormat="1" ht="12.75" x14ac:dyDescent="0.2">
      <c r="A141" s="30" t="s">
        <v>39</v>
      </c>
      <c r="B141" s="100"/>
      <c r="C141" s="100"/>
      <c r="D141" s="25">
        <v>425.36</v>
      </c>
      <c r="E141" s="100"/>
    </row>
    <row r="142" spans="1:5" s="96" customFormat="1" ht="12.75" x14ac:dyDescent="0.2">
      <c r="A142" s="26" t="s">
        <v>100</v>
      </c>
      <c r="B142" s="25">
        <v>1646100</v>
      </c>
      <c r="C142" s="25">
        <v>1646100</v>
      </c>
      <c r="D142" s="25">
        <v>798401.83</v>
      </c>
      <c r="E142" s="25">
        <v>48.5</v>
      </c>
    </row>
    <row r="143" spans="1:5" s="96" customFormat="1" ht="12.75" x14ac:dyDescent="0.2">
      <c r="A143" s="31" t="s">
        <v>77</v>
      </c>
      <c r="B143" s="6">
        <v>1583000</v>
      </c>
      <c r="C143" s="6">
        <v>1583000</v>
      </c>
      <c r="D143" s="6">
        <v>771392.42</v>
      </c>
      <c r="E143" s="6">
        <v>48.73</v>
      </c>
    </row>
    <row r="144" spans="1:5" s="96" customFormat="1" ht="12.75" x14ac:dyDescent="0.2">
      <c r="A144" s="30" t="s">
        <v>75</v>
      </c>
      <c r="B144" s="100"/>
      <c r="C144" s="100"/>
      <c r="D144" s="25">
        <v>638349.77</v>
      </c>
      <c r="E144" s="100"/>
    </row>
    <row r="145" spans="1:5" s="96" customFormat="1" ht="12.75" x14ac:dyDescent="0.2">
      <c r="A145" s="30" t="s">
        <v>73</v>
      </c>
      <c r="B145" s="100"/>
      <c r="C145" s="100"/>
      <c r="D145" s="25">
        <v>27714.91</v>
      </c>
      <c r="E145" s="100"/>
    </row>
    <row r="146" spans="1:5" s="96" customFormat="1" ht="12.75" x14ac:dyDescent="0.2">
      <c r="A146" s="30" t="s">
        <v>71</v>
      </c>
      <c r="B146" s="100"/>
      <c r="C146" s="100"/>
      <c r="D146" s="25">
        <v>105327.74</v>
      </c>
      <c r="E146" s="100"/>
    </row>
    <row r="147" spans="1:5" s="96" customFormat="1" ht="12.75" x14ac:dyDescent="0.2">
      <c r="A147" s="31" t="s">
        <v>70</v>
      </c>
      <c r="B147" s="6">
        <v>63100</v>
      </c>
      <c r="C147" s="6">
        <v>63100</v>
      </c>
      <c r="D147" s="6">
        <v>27009.41</v>
      </c>
      <c r="E147" s="6">
        <v>42.8</v>
      </c>
    </row>
    <row r="148" spans="1:5" s="96" customFormat="1" ht="12.75" x14ac:dyDescent="0.2">
      <c r="A148" s="30" t="s">
        <v>68</v>
      </c>
      <c r="B148" s="100"/>
      <c r="C148" s="100"/>
      <c r="D148" s="25">
        <v>690</v>
      </c>
      <c r="E148" s="100"/>
    </row>
    <row r="149" spans="1:5" s="96" customFormat="1" ht="12.75" x14ac:dyDescent="0.2">
      <c r="A149" s="30" t="s">
        <v>67</v>
      </c>
      <c r="B149" s="100"/>
      <c r="C149" s="100"/>
      <c r="D149" s="25">
        <v>25059.41</v>
      </c>
      <c r="E149" s="100"/>
    </row>
    <row r="150" spans="1:5" s="96" customFormat="1" ht="12.75" x14ac:dyDescent="0.2">
      <c r="A150" s="30" t="s">
        <v>43</v>
      </c>
      <c r="B150" s="100"/>
      <c r="C150" s="100"/>
      <c r="D150" s="25">
        <v>1260</v>
      </c>
      <c r="E150" s="100"/>
    </row>
    <row r="151" spans="1:5" s="96" customFormat="1" ht="12.75" x14ac:dyDescent="0.2">
      <c r="A151" s="23" t="s">
        <v>120</v>
      </c>
      <c r="B151" s="22">
        <v>6000</v>
      </c>
      <c r="C151" s="22">
        <v>6000</v>
      </c>
      <c r="D151" s="22">
        <v>10236.1</v>
      </c>
      <c r="E151" s="22">
        <v>170.6</v>
      </c>
    </row>
    <row r="152" spans="1:5" s="96" customFormat="1" ht="12.75" x14ac:dyDescent="0.2">
      <c r="A152" s="26" t="s">
        <v>107</v>
      </c>
      <c r="B152" s="25">
        <v>2000</v>
      </c>
      <c r="C152" s="25">
        <v>2000</v>
      </c>
      <c r="D152" s="25">
        <v>855.05</v>
      </c>
      <c r="E152" s="25">
        <v>42.75</v>
      </c>
    </row>
    <row r="153" spans="1:5" s="96" customFormat="1" ht="12.75" x14ac:dyDescent="0.2">
      <c r="A153" s="31" t="s">
        <v>31</v>
      </c>
      <c r="B153" s="6">
        <v>2000</v>
      </c>
      <c r="C153" s="6">
        <v>2000</v>
      </c>
      <c r="D153" s="6">
        <v>855.05</v>
      </c>
      <c r="E153" s="6">
        <v>42.75</v>
      </c>
    </row>
    <row r="154" spans="1:5" s="96" customFormat="1" ht="12.75" x14ac:dyDescent="0.2">
      <c r="A154" s="30" t="s">
        <v>29</v>
      </c>
      <c r="B154" s="100"/>
      <c r="C154" s="100"/>
      <c r="D154" s="25">
        <v>855.05</v>
      </c>
      <c r="E154" s="100"/>
    </row>
    <row r="155" spans="1:5" s="96" customFormat="1" ht="12.75" x14ac:dyDescent="0.2">
      <c r="A155" s="26" t="s">
        <v>104</v>
      </c>
      <c r="B155" s="25">
        <v>4000</v>
      </c>
      <c r="C155" s="25">
        <v>4000</v>
      </c>
      <c r="D155" s="25">
        <v>9381.0499999999993</v>
      </c>
      <c r="E155" s="25">
        <v>234.53</v>
      </c>
    </row>
    <row r="156" spans="1:5" s="96" customFormat="1" ht="12.75" x14ac:dyDescent="0.2">
      <c r="A156" s="31" t="s">
        <v>34</v>
      </c>
      <c r="B156" s="6">
        <v>0</v>
      </c>
      <c r="C156" s="6">
        <v>0</v>
      </c>
      <c r="D156" s="6">
        <v>855</v>
      </c>
      <c r="E156" s="6">
        <v>0</v>
      </c>
    </row>
    <row r="157" spans="1:5" s="96" customFormat="1" ht="12.75" x14ac:dyDescent="0.2">
      <c r="A157" s="30" t="s">
        <v>32</v>
      </c>
      <c r="B157" s="100"/>
      <c r="C157" s="100"/>
      <c r="D157" s="25">
        <v>855</v>
      </c>
      <c r="E157" s="100"/>
    </row>
    <row r="158" spans="1:5" s="96" customFormat="1" ht="12.75" x14ac:dyDescent="0.2">
      <c r="A158" s="31" t="s">
        <v>31</v>
      </c>
      <c r="B158" s="6">
        <v>4000</v>
      </c>
      <c r="C158" s="6">
        <v>4000</v>
      </c>
      <c r="D158" s="6">
        <v>8526.0499999999993</v>
      </c>
      <c r="E158" s="6">
        <v>213.15</v>
      </c>
    </row>
    <row r="159" spans="1:5" s="96" customFormat="1" ht="12.75" x14ac:dyDescent="0.2">
      <c r="A159" s="30" t="s">
        <v>29</v>
      </c>
      <c r="B159" s="100"/>
      <c r="C159" s="100"/>
      <c r="D159" s="25">
        <v>840.33</v>
      </c>
      <c r="E159" s="100"/>
    </row>
    <row r="160" spans="1:5" s="96" customFormat="1" ht="12.75" x14ac:dyDescent="0.2">
      <c r="A160" s="30" t="s">
        <v>28</v>
      </c>
      <c r="B160" s="100"/>
      <c r="C160" s="100"/>
      <c r="D160" s="25">
        <v>653.63</v>
      </c>
      <c r="E160" s="100"/>
    </row>
    <row r="161" spans="1:5" s="96" customFormat="1" ht="12.75" x14ac:dyDescent="0.2">
      <c r="A161" s="30" t="s">
        <v>27</v>
      </c>
      <c r="B161" s="100"/>
      <c r="C161" s="100"/>
      <c r="D161" s="25">
        <v>3714.5</v>
      </c>
      <c r="E161" s="100"/>
    </row>
    <row r="162" spans="1:5" s="96" customFormat="1" ht="12.75" x14ac:dyDescent="0.2">
      <c r="A162" s="30" t="s">
        <v>25</v>
      </c>
      <c r="B162" s="100"/>
      <c r="C162" s="100"/>
      <c r="D162" s="25">
        <v>3272.59</v>
      </c>
      <c r="E162" s="100"/>
    </row>
    <row r="163" spans="1:5" s="96" customFormat="1" ht="12.75" x14ac:dyDescent="0.2">
      <c r="A163" s="30" t="s">
        <v>23</v>
      </c>
      <c r="B163" s="100"/>
      <c r="C163" s="100"/>
      <c r="D163" s="25">
        <v>45</v>
      </c>
      <c r="E163" s="100"/>
    </row>
    <row r="167" spans="1:5" customFormat="1" ht="15.75" x14ac:dyDescent="0.25">
      <c r="A167" s="107" t="s">
        <v>178</v>
      </c>
      <c r="B167" s="107"/>
      <c r="C167" s="107"/>
      <c r="D167" s="107"/>
      <c r="E167" s="107"/>
    </row>
    <row r="168" spans="1:5" customFormat="1" ht="15.75" x14ac:dyDescent="0.25">
      <c r="A168" s="90"/>
      <c r="B168" s="98"/>
      <c r="C168" s="98"/>
      <c r="D168" s="98"/>
      <c r="E168" s="98"/>
    </row>
    <row r="169" spans="1:5" customFormat="1" ht="15.75" x14ac:dyDescent="0.25">
      <c r="A169" s="113" t="s">
        <v>180</v>
      </c>
      <c r="B169" s="113"/>
      <c r="C169" s="113"/>
      <c r="D169" s="113"/>
      <c r="E169" s="113"/>
    </row>
    <row r="170" spans="1:5" s="49" customFormat="1" ht="10.5" x14ac:dyDescent="0.2"/>
    <row r="171" spans="1:5" s="49" customFormat="1" ht="10.5" x14ac:dyDescent="0.2"/>
    <row r="172" spans="1:5" s="49" customFormat="1" ht="10.5" x14ac:dyDescent="0.2"/>
    <row r="173" spans="1:5" s="49" customFormat="1" ht="10.5" x14ac:dyDescent="0.2"/>
  </sheetData>
  <mergeCells count="4">
    <mergeCell ref="A1:E1"/>
    <mergeCell ref="A2:E2"/>
    <mergeCell ref="A167:E167"/>
    <mergeCell ref="A169:E169"/>
  </mergeCells>
  <pageMargins left="0.75" right="0.75" top="1" bottom="1" header="0.5" footer="0.5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Preambula</vt:lpstr>
      <vt:lpstr>Sažetak općeg dijela</vt:lpstr>
      <vt:lpstr>IZ o pr i ras prema ekon kl</vt:lpstr>
      <vt:lpstr>IZ o pr i ras prema izvorima fi</vt:lpstr>
      <vt:lpstr>IZ o ras prema fukncijskoj kl</vt:lpstr>
      <vt:lpstr>IZ rč fin prema ekon kl</vt:lpstr>
      <vt:lpstr>IZ rč finan prema izvorima fin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2026-08-04T06:09:33Z</cp:lastPrinted>
  <dcterms:created xsi:type="dcterms:W3CDTF">2026-07-20T07:13:43Z</dcterms:created>
  <dcterms:modified xsi:type="dcterms:W3CDTF">2026-08-04T06:09:47Z</dcterms:modified>
</cp:coreProperties>
</file>