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5223278F-E697-4741-AA4A-AB8325C12006}" xr6:coauthVersionLast="37" xr6:coauthVersionMax="47" xr10:uidLastSave="{00000000-0000-0000-0000-000000000000}"/>
  <bookViews>
    <workbookView xWindow="0" yWindow="0" windowWidth="23040" windowHeight="8940" firstSheet="4" activeTab="6" xr2:uid="{00000000-000D-0000-FFFF-FFFF00000000}"/>
  </bookViews>
  <sheets>
    <sheet name="Sažetak općeg dijela" sheetId="1" r:id="rId1"/>
    <sheet name="Izvj o PR i RAS prema ekon klas" sheetId="2" r:id="rId2"/>
    <sheet name="Izvj o PR i RAS prema izvorima " sheetId="3" r:id="rId3"/>
    <sheet name="Izvj o RAS prema funkcijskoj kl" sheetId="4" r:id="rId4"/>
    <sheet name="Račun financiranja prema ekon k" sheetId="8" r:id="rId5"/>
    <sheet name="Račun finan prema izvorima fin" sheetId="10" r:id="rId6"/>
    <sheet name="Posebni dio - po prog kl" sheetId="7" r:id="rId7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0" l="1"/>
  <c r="C24" i="10"/>
  <c r="G22" i="10"/>
  <c r="F22" i="10"/>
  <c r="G21" i="10"/>
  <c r="F21" i="10"/>
  <c r="G20" i="10"/>
  <c r="E20" i="10"/>
  <c r="F20" i="10" s="1"/>
  <c r="D20" i="10"/>
  <c r="C20" i="10"/>
  <c r="B20" i="10"/>
  <c r="G19" i="10"/>
  <c r="F19" i="10"/>
  <c r="G18" i="10"/>
  <c r="E18" i="10"/>
  <c r="F18" i="10" s="1"/>
  <c r="D18" i="10"/>
  <c r="D24" i="10" s="1"/>
  <c r="G24" i="10" s="1"/>
  <c r="C18" i="10"/>
  <c r="B18" i="10"/>
  <c r="B24" i="10" s="1"/>
  <c r="G12" i="10"/>
  <c r="F12" i="10"/>
  <c r="E11" i="10"/>
  <c r="F11" i="10" s="1"/>
  <c r="D11" i="10"/>
  <c r="C11" i="10"/>
  <c r="B11" i="10"/>
  <c r="G10" i="10"/>
  <c r="F10" i="10"/>
  <c r="E9" i="10"/>
  <c r="F9" i="10" s="1"/>
  <c r="D9" i="10"/>
  <c r="C9" i="10"/>
  <c r="B9" i="10"/>
  <c r="G8" i="10"/>
  <c r="F8" i="10"/>
  <c r="E7" i="10"/>
  <c r="F7" i="10" s="1"/>
  <c r="D7" i="10"/>
  <c r="D14" i="10" s="1"/>
  <c r="C7" i="10"/>
  <c r="C14" i="10" s="1"/>
  <c r="B7" i="10"/>
  <c r="B14" i="10" s="1"/>
  <c r="F24" i="10" l="1"/>
  <c r="G11" i="10"/>
  <c r="G7" i="10"/>
  <c r="G9" i="10"/>
  <c r="E14" i="10"/>
  <c r="F14" i="10" l="1"/>
  <c r="G14" i="10"/>
</calcChain>
</file>

<file path=xl/sharedStrings.xml><?xml version="1.0" encoding="utf-8"?>
<sst xmlns="http://schemas.openxmlformats.org/spreadsheetml/2006/main" count="537" uniqueCount="256">
  <si>
    <t>Oznaka</t>
  </si>
  <si>
    <t>Ostvarenje / Izvršenje 2024. (1)</t>
  </si>
  <si>
    <t>Izvorni plan 2025. (2)</t>
  </si>
  <si>
    <t>Tekući plan 2025. (3)</t>
  </si>
  <si>
    <t>Ostvarenje / Izvršenje 31.12.2025. (4)</t>
  </si>
  <si>
    <t>Indeks % (5=4/1)</t>
  </si>
  <si>
    <t>Indeks % (6=4/3)</t>
  </si>
  <si>
    <t>A. RAČUN PRIHODA I RASHODA</t>
  </si>
  <si>
    <t>6 Prihodi poslovanja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</si>
  <si>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</si>
  <si>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</si>
  <si>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</si>
  <si>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</si>
  <si>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</si>
  <si>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</si>
  <si>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</si>
  <si>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</si>
  <si>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</si>
  <si>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</si>
  <si>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SVEUKUPNO RASHODI</t>
  </si>
  <si>
    <t>4511 Dodatna ulaganja na građevinskim objektima</t>
  </si>
  <si>
    <t>451 Dodatna ulaganja na građevinskim objektima</t>
  </si>
  <si>
    <t>45 Rashodi za dodatna ulaganja na nefinancijskoj imovini</t>
  </si>
  <si>
    <t>4241 Knjige</t>
  </si>
  <si>
    <t>424 Knjige, umjetnička djela i ostale izložbene vrijednosti</t>
  </si>
  <si>
    <t>4227 Uređaji, strojevi i oprema za ostale namjene</t>
  </si>
  <si>
    <t>4225 Instrumenti i uređaji</t>
  </si>
  <si>
    <t>4222 Komunikacijska oprema</t>
  </si>
  <si>
    <t>4221 Uredska oprema i namještaj</t>
  </si>
  <si>
    <t>422 Postrojenja i oprema</t>
  </si>
  <si>
    <t>42 Rashodi za nabavu proizvedene dugotrajne imovine</t>
  </si>
  <si>
    <t>3812 Tekuće donacije u naravi</t>
  </si>
  <si>
    <t>381 Tekuće donacije</t>
  </si>
  <si>
    <t>38 Ostali rashodi</t>
  </si>
  <si>
    <t>3722 Naknade građanima i kućanstvima u naravi</t>
  </si>
  <si>
    <t>372 Ostale naknade građanima i kućanstvima iz proračuna</t>
  </si>
  <si>
    <t>37 Naknade građanima i kućanstvima na temelju osiguranja i druge naknade</t>
  </si>
  <si>
    <t>3431 Bankarske usluge i usluge platnog prometa</t>
  </si>
  <si>
    <t>343 Ostali financijski rashodi</t>
  </si>
  <si>
    <t>34 Financijski rashodi</t>
  </si>
  <si>
    <t>3299 Ostali nespomenuti rashodi poslovanja</t>
  </si>
  <si>
    <t>3295 Pristojbe i naknade</t>
  </si>
  <si>
    <t>3294 Članarine i norme</t>
  </si>
  <si>
    <t>3293 Reprezentacija</t>
  </si>
  <si>
    <t>3292 Premije osiguranja</t>
  </si>
  <si>
    <t>329 Ostali nespomenuti rashodi poslovanja</t>
  </si>
  <si>
    <t>3239 Ostale usluge</t>
  </si>
  <si>
    <t>3238 Računalne usluge</t>
  </si>
  <si>
    <t>3237 Intelektualne i osobne usluge</t>
  </si>
  <si>
    <t>3236 Zdravstvene i veterinarske usluge</t>
  </si>
  <si>
    <t>3235 Zakupnine i najamnine</t>
  </si>
  <si>
    <t>3234 Komunalne usluge</t>
  </si>
  <si>
    <t>3233 Usluge promidžbe i informiranja</t>
  </si>
  <si>
    <t>3232 Usluge tekućeg i investicijskog održavanja</t>
  </si>
  <si>
    <t>3231 Usluge telefona, pošte i prijevoza</t>
  </si>
  <si>
    <t>323 Rashodi za usluge</t>
  </si>
  <si>
    <t>3227 Službena, radna i zaštitna odjeća i obuća</t>
  </si>
  <si>
    <t>3225 Sitni inventar i autogume</t>
  </si>
  <si>
    <t>3224 Materijal i dijelovi za tekuće i investicijsko održavanje</t>
  </si>
  <si>
    <t>3223 Energija</t>
  </si>
  <si>
    <t>3222 Materijal i sirovine</t>
  </si>
  <si>
    <t>3221 Uredski materijal i ostali materijalni rashodi</t>
  </si>
  <si>
    <t>322 Rashodi za materijal i energiju</t>
  </si>
  <si>
    <t>3214 Ostale naknade troškova zaposlenima</t>
  </si>
  <si>
    <t>3213 Stručno usavršavanje zaposlenika</t>
  </si>
  <si>
    <t>3212 Naknade za prijevoz, za rad na terenu i odvojeni život</t>
  </si>
  <si>
    <t>3211 Službena putovanja</t>
  </si>
  <si>
    <t>321 Naknade troškova zaposlenima</t>
  </si>
  <si>
    <t>32 Materijalni rashodi</t>
  </si>
  <si>
    <t>3132 Doprinosi za obvezno zdravstveno osiguranje</t>
  </si>
  <si>
    <t>313 Doprinosi na plaće</t>
  </si>
  <si>
    <t>3121 Ostali rashodi za zaposlene</t>
  </si>
  <si>
    <t>312 Ostali rashodi za zaposlene</t>
  </si>
  <si>
    <t>3111 Plaće za redovan rad</t>
  </si>
  <si>
    <t>311 Plaće (Bruto)</t>
  </si>
  <si>
    <t>31 Rashodi za zaposlene</t>
  </si>
  <si>
    <t>SVEUKUPNO PRIHODI</t>
  </si>
  <si>
    <t>6712 Prihodi iz nadležnog proračuna za financiranje rashoda za nabavu nefinancijske imovine</t>
  </si>
  <si>
    <t>6711 Prihodi iz nadležnog proračuna za financiranje rashoda poslovanja</t>
  </si>
  <si>
    <t>671 Prihodi iz nadležnog proračuna za financiranje redovne djelatnosti proračunskih korisnika</t>
  </si>
  <si>
    <t>67 Prihodi iz nadležnog proračuna i od HZZO-a temeljem ugovornih obveza</t>
  </si>
  <si>
    <t>6615 Prihodi od pruženih usluga</t>
  </si>
  <si>
    <t>661 Prihodi od prodaje proizvoda i robe te pruženih usluga</t>
  </si>
  <si>
    <t>66 Prihodi od prodaje proizvoda i robe te pruženih usluga i prihodi od donacija te povrati po protestiranim jamstvima</t>
  </si>
  <si>
    <t>6526 Ostali nespomenuti prihodi</t>
  </si>
  <si>
    <t>652 Prihodi po posebnim propisima</t>
  </si>
  <si>
    <t>65 Prihodi od upravnih i administrativnih pristojbi, pristojbi po posebnim propisima i naknada</t>
  </si>
  <si>
    <t>6413 Kamate na oročena sredstva i depozite po viđenju</t>
  </si>
  <si>
    <t>641 Prihodi od financijske imovine</t>
  </si>
  <si>
    <t>64 Prihodi od imovine</t>
  </si>
  <si>
    <t>6393 Tekući prijenosi između proračunskih korisnika istog proračuna temeljem prijenosa EU sredstava</t>
  </si>
  <si>
    <t>6391 Tekući prijenosi između proračunskih korisnika istog proračuna</t>
  </si>
  <si>
    <t>639 Prijenosi između proračunskih korisnika istog proračuna</t>
  </si>
  <si>
    <t>6362 Kapitalne pomoći proračunskim korisnicima iz proračuna koji im nije nadležan</t>
  </si>
  <si>
    <t>6361 Tekuće pomoći proračunskim korisnicima iz proračuna koji im nije nadležan</t>
  </si>
  <si>
    <t>636 Pomoći proračunskim korisnicima iz proračuna koji im nije nadležan</t>
  </si>
  <si>
    <t>6311 Tekuće pomoći od inozemnih vlada</t>
  </si>
  <si>
    <t>631 Pomoći od inozemnih vlada</t>
  </si>
  <si>
    <t>63 Pomoći iz inozemstva i od subjekata unutar općeg proračuna</t>
  </si>
  <si>
    <t>Izvor: 52 Ostale pomoći</t>
  </si>
  <si>
    <t>Izvor: 51 Programi Unije</t>
  </si>
  <si>
    <t>Izvor: 5 POMOĆI</t>
  </si>
  <si>
    <t>Izvor: 44 Decentralizirana sredstva</t>
  </si>
  <si>
    <t>Izvor: 43 Ostali prihodi za posebne namjene</t>
  </si>
  <si>
    <t>Izvor: 4 PRIHODI ZA POSEBNE NAMJENE</t>
  </si>
  <si>
    <t>Izvor: 31 Vlastiti prihodi</t>
  </si>
  <si>
    <t>Izvor: 3 VLASTITI PRIHODI</t>
  </si>
  <si>
    <t>Izvor: 11 Opći prihodi i primici</t>
  </si>
  <si>
    <t>Izvor: 1 OPĆI PRIHODI I PRIMICI</t>
  </si>
  <si>
    <t>1 OPĆI PRIHODI I PRIMICI</t>
  </si>
  <si>
    <t>Funk. klas: 09 Obrazovanje</t>
  </si>
  <si>
    <t>VR152022.2 Postrojenja i oprema</t>
  </si>
  <si>
    <t>R152052 Dodatna ulaganja na građevinskim objektima</t>
  </si>
  <si>
    <t>R152133 Knjige, umjetnička djela i ostale izložbene vrijednosti</t>
  </si>
  <si>
    <t>R152030 Postrojenja i oprema</t>
  </si>
  <si>
    <t>VR152022 Postrojenja i oprema</t>
  </si>
  <si>
    <t>K123001 Izgradnja i održavanje školskih objekata</t>
  </si>
  <si>
    <t>VR152015.2 Ostali nespomenuti rashodi poslovanja</t>
  </si>
  <si>
    <t>VR152013.2 Rashodi za materijal i energiju</t>
  </si>
  <si>
    <t>VR152012.2 Naknade troškova zaposlenima</t>
  </si>
  <si>
    <t>VR152019.1 Doprinosi na plaće</t>
  </si>
  <si>
    <t>VR152018.1 Ostali rashodi za zaposlene</t>
  </si>
  <si>
    <t>VR152017.1 Plaće (Bruto)</t>
  </si>
  <si>
    <t>R152060 Knjige, umjetnička djela i ostale izložbene vrijednosti</t>
  </si>
  <si>
    <t>R152022 Ostali financijski rashodi</t>
  </si>
  <si>
    <t>R152021 Ostali nespomenuti rashodi poslovanja</t>
  </si>
  <si>
    <t>R152020 Rashodi za usluge</t>
  </si>
  <si>
    <t>R152019 Rashodi za materijal i energiju</t>
  </si>
  <si>
    <t>R152018 Naknade troškova zaposlenima</t>
  </si>
  <si>
    <t>VR152014.1 Rashodi za usluge</t>
  </si>
  <si>
    <t>VR152013.1 Rashodi za materijal i energiju</t>
  </si>
  <si>
    <t>VR152012.1 Naknade troškova zaposlenima</t>
  </si>
  <si>
    <t>VR152016 Ostali financijski rashodi</t>
  </si>
  <si>
    <t>VR152014 Rashodi za usluge</t>
  </si>
  <si>
    <t>VR152013 Rashodi za materijal i energiju</t>
  </si>
  <si>
    <t>A123001 Odgojnoobrazovno, administrativno i tehničko osoblje</t>
  </si>
  <si>
    <t>Program: 1230 ZAKONSKI STANDARD JAVNIH USTANOVA OŠ</t>
  </si>
  <si>
    <t>VR152087 Namirnice-Školski medni dan</t>
  </si>
  <si>
    <t>T121001 Školski medni dan</t>
  </si>
  <si>
    <t>VR152091 Tekuće donacije-besplatne higijenske potrepštine</t>
  </si>
  <si>
    <t>A121025 Opskrba školskih ustanova besplatnim higijenskim potrepštinama</t>
  </si>
  <si>
    <t>R152061 Rashodi za materijal i energiju</t>
  </si>
  <si>
    <t>A121023 Građanski odgoj</t>
  </si>
  <si>
    <t>VR152047 Naknade troškova zaposlenima</t>
  </si>
  <si>
    <t>VR152046 Doprinosi na plaće</t>
  </si>
  <si>
    <t>VR152045 Ostali rashodi za zaposlene</t>
  </si>
  <si>
    <t>VR152044 Plaće (Bruto)</t>
  </si>
  <si>
    <t>VR152078 Postrojenja i oprema</t>
  </si>
  <si>
    <t>VR152049.1 Rashodi za usluge</t>
  </si>
  <si>
    <t>VR152048.1 Rashodi za materijal i energiju</t>
  </si>
  <si>
    <t>R152032 Rashodi za materijal i energiju</t>
  </si>
  <si>
    <t>R152068 Naknade troškova zaposlenima</t>
  </si>
  <si>
    <t>R152059 Doprinosi na plaće</t>
  </si>
  <si>
    <t>R152057 Plaće (Bruto)</t>
  </si>
  <si>
    <t>A121020 Cjelodnevni boravak učenika</t>
  </si>
  <si>
    <t>VR152050.1 Rashodi za materijal i energiju</t>
  </si>
  <si>
    <t>VR152077 Postrojenja i oprema</t>
  </si>
  <si>
    <t>VR152050 Rashodi za materijal i energiju</t>
  </si>
  <si>
    <t>A121019 Prehrana učenika</t>
  </si>
  <si>
    <t>VR152007.2 Knjige, umjetnička djela i ostale izložbene vrijednosti</t>
  </si>
  <si>
    <t>VR152068 Ostale naknade građanima i kućanstvima iz proračuna</t>
  </si>
  <si>
    <t>VR152003.2 Rashodi za usluge</t>
  </si>
  <si>
    <t>VR152007.1 Knjige, umjetnička djela i ostale izložbene vrijednosti</t>
  </si>
  <si>
    <t>R152027 Rashodi za materijal i energiju</t>
  </si>
  <si>
    <t>R152026 Ostali rashodi za zaposlene</t>
  </si>
  <si>
    <t>A121016 Programi u školstvu iznad zakonskog standarda</t>
  </si>
  <si>
    <t>Program: 1210 JAVNE POTREBE U OBRAZOVANJU IZNAD ZAKONSKOG STANDARDA</t>
  </si>
  <si>
    <t>VR152117 Naknade troškova zaposlenima</t>
  </si>
  <si>
    <t>T114066 Projekti Erasmus+</t>
  </si>
  <si>
    <t>R152079 Naknade troškova zaposlenima - MRRFEU SUF.</t>
  </si>
  <si>
    <t>R152078 Doprinosi na plaće - MRRFEU SUF.</t>
  </si>
  <si>
    <t>R152076 Plaće (Bruto) - MRRFEU SUF.</t>
  </si>
  <si>
    <t>R152005 Naknade troškova zaposlenima</t>
  </si>
  <si>
    <t>R152004 Doprinosi na plaće</t>
  </si>
  <si>
    <t>R152003 Ostali rashodi za zaposlene</t>
  </si>
  <si>
    <t>R152002 Plaće (Bruto)</t>
  </si>
  <si>
    <t>R152006.3 Rashodi za usluge (Predfinanciranje IF1151)</t>
  </si>
  <si>
    <t>R152005.4 Naknade troškova zaposlenima (predfinanciranje IF1151)</t>
  </si>
  <si>
    <t>R152004.4 Doprinosi na plaće (predfinanciranje IF1151)</t>
  </si>
  <si>
    <t>R152003.4 Ostali rashodi za zaposlene (predfinanciranje IF1151)</t>
  </si>
  <si>
    <t>R152002.4 Plaće (Bruto) (predfinanciranje IF1151)</t>
  </si>
  <si>
    <t>R152006.1 Rashodi za usluge-Županija</t>
  </si>
  <si>
    <t>R152005.2 Naknade troškova zaposlenima</t>
  </si>
  <si>
    <t>R152005.1 Naknade troškova zaposlenima-Županija</t>
  </si>
  <si>
    <t>R152004.2 Doprinosi na plaće</t>
  </si>
  <si>
    <t>R152004.1 Doprinosi na plaće-Županija</t>
  </si>
  <si>
    <t>R152003.2 Ostali rashodi za zaposlene</t>
  </si>
  <si>
    <t>R152003.1 Ostali rashodi za zaposlene-Županija</t>
  </si>
  <si>
    <t>R152002.2 Plaće (Bruto)</t>
  </si>
  <si>
    <t>R152002.1 Plaće (Bruto)-Županija</t>
  </si>
  <si>
    <t>T114017 Asistenti u nastavi</t>
  </si>
  <si>
    <t>VR152034 Postrojenja i oprema</t>
  </si>
  <si>
    <t>VR152033 Rashodi za usluge</t>
  </si>
  <si>
    <t>VR152032 Naknade troškova zaposlenima</t>
  </si>
  <si>
    <t>T114010 Međunarodni projekti iz EU fondova</t>
  </si>
  <si>
    <t>R152127 Dodatna ulaganja na građevinskim objektima (IF51)</t>
  </si>
  <si>
    <t>R152128 Rashodi za usluge (IF51)</t>
  </si>
  <si>
    <t>R152127.3 Dodatna ulaganja na građevinskim objektima (IF44)</t>
  </si>
  <si>
    <t>R152127.2 Dodatna ulaganja na građevinskim objektima (IF1151)</t>
  </si>
  <si>
    <t>R152127.1 Dodatna ulaganja na građevinskim objektima (IF11)</t>
  </si>
  <si>
    <t>R152128.1 Rashodi za usluge (IF11)</t>
  </si>
  <si>
    <t>K114039 OŠ Vidovec, PŠ Nedeljanec - NPOO</t>
  </si>
  <si>
    <t>Program: 1140 PROGRAMI EUROPSKIH POSLOVA</t>
  </si>
  <si>
    <t>14111 OŠ VIDOVEC</t>
  </si>
  <si>
    <t>Glava: 01502 OSNOVNOŠKOLSKO OBRAZOVANJE</t>
  </si>
  <si>
    <t>Razdjel: 015 UPRAVNI ODJEL ZA PROSVJETU, KULTURU I SPORT</t>
  </si>
  <si>
    <t>SVEUKUPNO</t>
  </si>
  <si>
    <t>Indeks % (3./2.)</t>
  </si>
  <si>
    <t>Izvršenje 2025. (3.)</t>
  </si>
  <si>
    <t>Tekući plan 2025. (2.)</t>
  </si>
  <si>
    <t>Rebalans 2025. (1.)</t>
  </si>
  <si>
    <t>I. OPĆI DIO</t>
  </si>
  <si>
    <t>Članak 1.</t>
  </si>
  <si>
    <t>SAŽETAK RAČUNA PRIHODA I RASHODA I RAČUNA FINANCIRANJA</t>
  </si>
  <si>
    <t>PRIJEDLOG GODIŠNJEG IZVJEŠTAJA O IZVRŠENJU FINANCIJSKOG PLANA OSNOVNE ŠKOLA VIDOVEC ZA 2025. GODINU</t>
  </si>
  <si>
    <t xml:space="preserve">Članak 2. </t>
  </si>
  <si>
    <t xml:space="preserve">Prihodi i rashodi te primici i izdaci ostvareni su, odnosno izvršeni u 2025. godini u Računu prihoda i rashoda i Računu financiranja, uz usporedbu prethodne godine, kako slijedi: 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</si>
  <si>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</si>
  <si>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</si>
  <si>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</si>
  <si>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B. RAČUN FINANCIRANJA</t>
  </si>
  <si>
    <t>Tablica 4. Izvještaj računa financiranja prema ekonomskoj klasifikaciji</t>
  </si>
  <si>
    <t>-</t>
  </si>
  <si>
    <t>SVEUKUPNO IZDACI</t>
  </si>
  <si>
    <t>5445 Otplata glavnice primljenih zajmova od ostalih tuzemnih financijskih institucija izvan javnog sektora</t>
  </si>
  <si>
    <t>5443 Otplata glavnice primljenih kredita od tuzemnih kreditnih institucija izvan javnog sektora</t>
  </si>
  <si>
    <t>544 Otplata glavnice primljenih kredita i zajmova od kreditnih i ostalih financijskih institucija izvan javnog sektora</t>
  </si>
  <si>
    <t>5422 Otplata glavnice primljenih kredita od kreditnih institucija u javnom sektoru</t>
  </si>
  <si>
    <t>542 Otplata glavnice primljenih kredita i zajmova od kreditnih i ostalih financijskih institucija u javnom sektoru</t>
  </si>
  <si>
    <t>54 Izdaci za otplatu glavnice primljenih kredita i zajmova</t>
  </si>
  <si>
    <t>5 Izdaci za financijsku imovinu i otplate zajmova</t>
  </si>
  <si>
    <t>SVEUKUPNO PRIMICI</t>
  </si>
  <si>
    <t>8443 Primljeni krediti od tuzemnih kreditnih institucija izvan javnog sektora</t>
  </si>
  <si>
    <t>844 Primljeni krediti i zajmovi od kreditnih i ostalih financijskih institucija izvan javnog sektora</t>
  </si>
  <si>
    <t>8422 Primljeni krediti od kreditnih institucija u javnom sektoru</t>
  </si>
  <si>
    <t>842 Primljeni krediti i zajmovi od kreditnih i ostalih financijskih institucija u javnom sektoru</t>
  </si>
  <si>
    <t>84 Primici od zaduživanja</t>
  </si>
  <si>
    <t>8 Primici od financijske imovine i zaduživanja</t>
  </si>
  <si>
    <t>7=5/4*100</t>
  </si>
  <si>
    <t>6=5/2*100</t>
  </si>
  <si>
    <t>Tablica 5. Izvještaj računa financiranja prema izvorima financiranja</t>
  </si>
  <si>
    <t>PRIMICI PO IZVORIMA FINANCIRANJA</t>
  </si>
  <si>
    <t>Izvor: 8 NAMJENSKI PRIMICI OD ZADUŽIVANJA</t>
  </si>
  <si>
    <t>Izvor: 81 Namjenski primici od zaduživanja</t>
  </si>
  <si>
    <t>IZDACI PO IZVORIMA FINANCIRANJA</t>
  </si>
  <si>
    <t>II. POSEBNI DIO</t>
  </si>
  <si>
    <t xml:space="preserve">              Rashodi i izdaci u Posebnom dijelu Financijskog plana iskazani po programskoj klasifikaciji, izvršeni su kako slijedi:</t>
  </si>
  <si>
    <t>Tablica 6. Izvještaj po programskoj klasifikaciji</t>
  </si>
  <si>
    <t>Članak 4.</t>
  </si>
  <si>
    <r>
      <t xml:space="preserve">                                                                                                       </t>
    </r>
    <r>
      <rPr>
        <sz val="12"/>
        <rFont val="Times New Roman"/>
        <family val="1"/>
        <charset val="238"/>
      </rPr>
      <t xml:space="preserve">      </t>
    </r>
    <r>
      <rPr>
        <b/>
        <sz val="12"/>
        <rFont val="Times New Roman"/>
        <family val="1"/>
        <charset val="238"/>
      </rPr>
      <t>Predsjednica Školskog odbora:</t>
    </r>
  </si>
  <si>
    <t xml:space="preserve">              KLASA: 400-04/25-01/02</t>
  </si>
  <si>
    <t xml:space="preserve">              URBROJ: 2186-141-01-25-1</t>
  </si>
  <si>
    <t xml:space="preserve">                                 Valentina Grđan</t>
  </si>
  <si>
    <t xml:space="preserve">              Prijedlog godišnjeg izvještaja o izvršenju Financijskog plana za 2025. godinu biti će objavljen se na mrežnim stranicama škole.</t>
  </si>
  <si>
    <t>Temeljem odredbi članka 81.,82.,83.,84.,85.,86. Zakona o proračunu (Narodne novine br. 144/21), članka 52. Pravilnika o polugodišnjem i godišnjem izvještaju o izvršenju proračuna i financijskog plana (Narodne novine br. 85/23), članka 29. Odluke o izvršavanju Proračuna Varaždinske županije za 2025. godinu (Službeni vjesnik Varaždinske županije br. 104/2024) te članka 68. Statuta Osnovne škole Vidovec, Školski odbor na sjednici održanoj 27. ožujka 2026. godine, donosi:</t>
  </si>
  <si>
    <t xml:space="preserve">              Vidovec, 27. ožujak 2026.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</si>
</sst>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sz val="7.5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87CEEB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7"/>
      <color theme="1"/>
      <name val="Verdana"/>
      <family val="2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Verdana"/>
      <family val="2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6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2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1"/>
    </xf>
    <xf numFmtId="0" fontId="24" fillId="34" borderId="11" xfId="0" applyFont="1" applyFill="1" applyBorder="1" applyAlignment="1">
      <alignment horizontal="left" wrapText="1" indent="1"/>
    </xf>
    <xf numFmtId="4" fontId="24" fillId="34" borderId="11" xfId="0" applyNumberFormat="1" applyFont="1" applyFill="1" applyBorder="1" applyAlignment="1">
      <alignment horizontal="right" wrapText="1" indent="1"/>
    </xf>
    <xf numFmtId="0" fontId="24" fillId="34" borderId="11" xfId="0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right" wrapText="1" indent="1"/>
    </xf>
    <xf numFmtId="0" fontId="24" fillId="35" borderId="11" xfId="0" applyFont="1" applyFill="1" applyBorder="1" applyAlignment="1">
      <alignment horizontal="left" wrapText="1" indent="1"/>
    </xf>
    <xf numFmtId="0" fontId="24" fillId="35" borderId="11" xfId="0" applyFont="1" applyFill="1" applyBorder="1" applyAlignment="1">
      <alignment horizontal="right" wrapText="1" indent="1"/>
    </xf>
    <xf numFmtId="4" fontId="24" fillId="35" borderId="11" xfId="0" applyNumberFormat="1" applyFont="1" applyFill="1" applyBorder="1" applyAlignment="1">
      <alignment horizontal="right" wrapText="1" indent="1"/>
    </xf>
    <xf numFmtId="0" fontId="20" fillId="35" borderId="11" xfId="0" applyFont="1" applyFill="1" applyBorder="1" applyAlignment="1">
      <alignment horizontal="right" wrapText="1" indent="1"/>
    </xf>
    <xf numFmtId="0" fontId="25" fillId="34" borderId="11" xfId="0" applyFont="1" applyFill="1" applyBorder="1" applyAlignment="1">
      <alignment horizontal="right" wrapText="1" indent="1"/>
    </xf>
    <xf numFmtId="4" fontId="25" fillId="34" borderId="11" xfId="0" applyNumberFormat="1" applyFont="1" applyFill="1" applyBorder="1" applyAlignment="1">
      <alignment horizontal="right" wrapText="1" indent="1"/>
    </xf>
    <xf numFmtId="0" fontId="25" fillId="34" borderId="11" xfId="0" applyFont="1" applyFill="1" applyBorder="1" applyAlignment="1">
      <alignment horizontal="left" wrapText="1" indent="2"/>
    </xf>
    <xf numFmtId="0" fontId="20" fillId="34" borderId="11" xfId="0" applyFont="1" applyFill="1" applyBorder="1" applyAlignment="1">
      <alignment horizontal="left" wrapText="1" indent="1"/>
    </xf>
    <xf numFmtId="4" fontId="26" fillId="34" borderId="11" xfId="0" applyNumberFormat="1" applyFont="1" applyFill="1" applyBorder="1" applyAlignment="1">
      <alignment horizontal="right" wrapText="1" indent="1"/>
    </xf>
    <xf numFmtId="0" fontId="26" fillId="34" borderId="11" xfId="0" applyFont="1" applyFill="1" applyBorder="1" applyAlignment="1">
      <alignment horizontal="left" wrapText="1" indent="1"/>
    </xf>
    <xf numFmtId="0" fontId="26" fillId="34" borderId="11" xfId="0" applyFont="1" applyFill="1" applyBorder="1" applyAlignment="1">
      <alignment horizontal="left" wrapText="1" indent="3"/>
    </xf>
    <xf numFmtId="0" fontId="24" fillId="34" borderId="11" xfId="0" applyFont="1" applyFill="1" applyBorder="1" applyAlignment="1">
      <alignment horizontal="left" wrapText="1" indent="3"/>
    </xf>
    <xf numFmtId="0" fontId="24" fillId="34" borderId="11" xfId="0" applyFont="1" applyFill="1" applyBorder="1" applyAlignment="1">
      <alignment horizontal="left" wrapText="1" indent="2"/>
    </xf>
    <xf numFmtId="0" fontId="26" fillId="34" borderId="11" xfId="0" applyFont="1" applyFill="1" applyBorder="1" applyAlignment="1">
      <alignment horizontal="right" wrapText="1" indent="1"/>
    </xf>
    <xf numFmtId="0" fontId="20" fillId="36" borderId="11" xfId="0" applyFont="1" applyFill="1" applyBorder="1" applyAlignment="1">
      <alignment horizontal="right" wrapText="1" indent="1"/>
    </xf>
    <xf numFmtId="0" fontId="24" fillId="36" borderId="11" xfId="0" applyFont="1" applyFill="1" applyBorder="1" applyAlignment="1">
      <alignment horizontal="right" wrapText="1" indent="1"/>
    </xf>
    <xf numFmtId="4" fontId="24" fillId="36" borderId="11" xfId="0" applyNumberFormat="1" applyFont="1" applyFill="1" applyBorder="1" applyAlignment="1">
      <alignment horizontal="right" wrapText="1" indent="1"/>
    </xf>
    <xf numFmtId="0" fontId="24" fillId="36" borderId="11" xfId="0" applyFont="1" applyFill="1" applyBorder="1" applyAlignment="1">
      <alignment horizontal="left" wrapText="1" indent="1"/>
    </xf>
    <xf numFmtId="0" fontId="23" fillId="34" borderId="11" xfId="0" applyFont="1" applyFill="1" applyBorder="1" applyAlignment="1">
      <alignment horizontal="right" wrapText="1" indent="1"/>
    </xf>
    <xf numFmtId="4" fontId="23" fillId="34" borderId="11" xfId="0" applyNumberFormat="1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left" wrapText="1" indent="3"/>
    </xf>
    <xf numFmtId="0" fontId="23" fillId="34" borderId="11" xfId="0" applyFont="1" applyFill="1" applyBorder="1" applyAlignment="1">
      <alignment horizontal="left" wrapText="1" indent="1"/>
    </xf>
    <xf numFmtId="0" fontId="25" fillId="34" borderId="11" xfId="0" applyFont="1" applyFill="1" applyBorder="1" applyAlignment="1">
      <alignment horizontal="left" wrapText="1" indent="3"/>
    </xf>
    <xf numFmtId="0" fontId="23" fillId="34" borderId="11" xfId="0" applyFont="1" applyFill="1" applyBorder="1" applyAlignment="1">
      <alignment horizontal="left" wrapText="1" indent="5"/>
    </xf>
    <xf numFmtId="0" fontId="28" fillId="34" borderId="11" xfId="0" applyFont="1" applyFill="1" applyBorder="1" applyAlignment="1">
      <alignment horizontal="right" wrapText="1" indent="1"/>
    </xf>
    <xf numFmtId="4" fontId="28" fillId="34" borderId="11" xfId="0" applyNumberFormat="1" applyFont="1" applyFill="1" applyBorder="1" applyAlignment="1">
      <alignment horizontal="right" wrapText="1" indent="1"/>
    </xf>
    <xf numFmtId="0" fontId="28" fillId="34" borderId="11" xfId="0" applyFont="1" applyFill="1" applyBorder="1" applyAlignment="1">
      <alignment horizontal="left" wrapText="1" indent="5"/>
    </xf>
    <xf numFmtId="0" fontId="24" fillId="34" borderId="11" xfId="0" applyFont="1" applyFill="1" applyBorder="1" applyAlignment="1">
      <alignment horizontal="left" wrapText="1" indent="4"/>
    </xf>
    <xf numFmtId="0" fontId="28" fillId="34" borderId="11" xfId="0" applyFont="1" applyFill="1" applyBorder="1" applyAlignment="1">
      <alignment horizontal="left" wrapText="1" indent="1"/>
    </xf>
    <xf numFmtId="0" fontId="22" fillId="37" borderId="11" xfId="0" applyFont="1" applyFill="1" applyBorder="1" applyAlignment="1">
      <alignment horizontal="right" wrapText="1" indent="1"/>
    </xf>
    <xf numFmtId="4" fontId="22" fillId="37" borderId="11" xfId="0" applyNumberFormat="1" applyFont="1" applyFill="1" applyBorder="1" applyAlignment="1">
      <alignment horizontal="right" wrapText="1" indent="1"/>
    </xf>
    <xf numFmtId="0" fontId="22" fillId="37" borderId="11" xfId="0" applyFont="1" applyFill="1" applyBorder="1" applyAlignment="1">
      <alignment horizontal="left" wrapText="1" indent="1"/>
    </xf>
    <xf numFmtId="0" fontId="30" fillId="0" borderId="0" xfId="0" applyFont="1"/>
    <xf numFmtId="0" fontId="29" fillId="38" borderId="0" xfId="0" applyFont="1" applyFill="1" applyAlignment="1">
      <alignment horizontal="left" vertical="center" wrapText="1"/>
    </xf>
    <xf numFmtId="0" fontId="33" fillId="38" borderId="0" xfId="0" applyFont="1" applyFill="1"/>
    <xf numFmtId="0" fontId="34" fillId="38" borderId="0" xfId="0" applyFont="1" applyFill="1" applyAlignment="1">
      <alignment horizontal="center"/>
    </xf>
    <xf numFmtId="164" fontId="34" fillId="38" borderId="0" xfId="0" applyNumberFormat="1" applyFont="1" applyFill="1" applyAlignment="1">
      <alignment horizontal="center"/>
    </xf>
    <xf numFmtId="0" fontId="34" fillId="0" borderId="0" xfId="0" applyFont="1"/>
    <xf numFmtId="0" fontId="29" fillId="0" borderId="0" xfId="0" applyFont="1" applyAlignment="1">
      <alignment horizontal="left" inden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29" fillId="0" borderId="0" xfId="0" applyFont="1" applyAlignment="1">
      <alignment horizontal="left" wrapText="1"/>
    </xf>
    <xf numFmtId="0" fontId="35" fillId="38" borderId="0" xfId="0" applyFont="1" applyFill="1" applyAlignment="1">
      <alignment wrapText="1"/>
    </xf>
    <xf numFmtId="0" fontId="29" fillId="0" borderId="0" xfId="0" applyFont="1" applyAlignment="1">
      <alignment horizontal="right" indent="1"/>
    </xf>
    <xf numFmtId="0" fontId="36" fillId="38" borderId="0" xfId="0" applyFont="1" applyFill="1" applyAlignment="1">
      <alignment wrapText="1"/>
    </xf>
    <xf numFmtId="0" fontId="35" fillId="0" borderId="0" xfId="0" applyFont="1" applyAlignment="1">
      <alignment horizontal="left"/>
    </xf>
    <xf numFmtId="0" fontId="37" fillId="0" borderId="0" xfId="0" applyFont="1" applyAlignment="1">
      <alignment horizontal="left" indent="1"/>
    </xf>
    <xf numFmtId="0" fontId="38" fillId="0" borderId="0" xfId="0" applyFont="1"/>
    <xf numFmtId="0" fontId="37" fillId="0" borderId="0" xfId="0" applyFont="1" applyAlignment="1">
      <alignment horizontal="right" indent="1"/>
    </xf>
    <xf numFmtId="0" fontId="39" fillId="0" borderId="0" xfId="0" applyFont="1" applyAlignment="1">
      <alignment horizontal="left" indent="1"/>
    </xf>
    <xf numFmtId="0" fontId="27" fillId="0" borderId="0" xfId="0" applyFont="1"/>
    <xf numFmtId="164" fontId="40" fillId="34" borderId="12" xfId="0" applyNumberFormat="1" applyFont="1" applyFill="1" applyBorder="1" applyAlignment="1">
      <alignment horizontal="right" wrapText="1"/>
    </xf>
    <xf numFmtId="4" fontId="40" fillId="34" borderId="12" xfId="0" applyNumberFormat="1" applyFont="1" applyFill="1" applyBorder="1" applyAlignment="1">
      <alignment horizontal="right" wrapText="1"/>
    </xf>
    <xf numFmtId="0" fontId="40" fillId="34" borderId="12" xfId="0" applyFont="1" applyFill="1" applyBorder="1" applyAlignment="1">
      <alignment horizontal="left" wrapText="1" indent="2"/>
    </xf>
    <xf numFmtId="164" fontId="41" fillId="34" borderId="0" xfId="0" applyNumberFormat="1" applyFont="1" applyFill="1" applyAlignment="1">
      <alignment horizontal="right" wrapText="1"/>
    </xf>
    <xf numFmtId="4" fontId="41" fillId="34" borderId="0" xfId="0" applyNumberFormat="1" applyFont="1" applyFill="1" applyAlignment="1">
      <alignment horizontal="right" wrapText="1"/>
    </xf>
    <xf numFmtId="0" fontId="41" fillId="34" borderId="0" xfId="0" applyFont="1" applyFill="1" applyAlignment="1">
      <alignment horizontal="left" wrapText="1" indent="3"/>
    </xf>
    <xf numFmtId="164" fontId="40" fillId="34" borderId="0" xfId="0" applyNumberFormat="1" applyFont="1" applyFill="1" applyAlignment="1">
      <alignment horizontal="right" wrapText="1"/>
    </xf>
    <xf numFmtId="4" fontId="42" fillId="38" borderId="0" xfId="0" applyNumberFormat="1" applyFont="1" applyFill="1" applyAlignment="1">
      <alignment horizontal="right" vertical="center" wrapText="1"/>
    </xf>
    <xf numFmtId="0" fontId="43" fillId="0" borderId="0" xfId="0" applyFont="1" applyAlignment="1">
      <alignment horizontal="left" indent="1"/>
    </xf>
    <xf numFmtId="4" fontId="40" fillId="34" borderId="0" xfId="0" applyNumberFormat="1" applyFont="1" applyFill="1" applyAlignment="1">
      <alignment horizontal="right" wrapText="1"/>
    </xf>
    <xf numFmtId="0" fontId="40" fillId="34" borderId="0" xfId="0" applyFont="1" applyFill="1" applyAlignment="1">
      <alignment horizontal="left" wrapText="1" indent="3"/>
    </xf>
    <xf numFmtId="0" fontId="40" fillId="34" borderId="0" xfId="0" applyFont="1" applyFill="1" applyAlignment="1">
      <alignment horizontal="left" wrapText="1" indent="2"/>
    </xf>
    <xf numFmtId="164" fontId="44" fillId="39" borderId="0" xfId="0" applyNumberFormat="1" applyFont="1" applyFill="1" applyAlignment="1">
      <alignment horizontal="right" wrapText="1"/>
    </xf>
    <xf numFmtId="4" fontId="44" fillId="39" borderId="0" xfId="0" applyNumberFormat="1" applyFont="1" applyFill="1" applyAlignment="1">
      <alignment horizontal="right" wrapText="1"/>
    </xf>
    <xf numFmtId="0" fontId="44" fillId="39" borderId="0" xfId="0" applyFont="1" applyFill="1" applyAlignment="1">
      <alignment horizontal="left" wrapText="1" indent="1"/>
    </xf>
    <xf numFmtId="164" fontId="43" fillId="0" borderId="0" xfId="0" applyNumberFormat="1" applyFont="1" applyAlignment="1">
      <alignment horizontal="right"/>
    </xf>
    <xf numFmtId="164" fontId="39" fillId="0" borderId="0" xfId="0" applyNumberFormat="1" applyFont="1" applyAlignment="1">
      <alignment horizontal="right"/>
    </xf>
    <xf numFmtId="4" fontId="39" fillId="0" borderId="0" xfId="0" applyNumberFormat="1" applyFont="1" applyAlignment="1">
      <alignment horizontal="right"/>
    </xf>
    <xf numFmtId="0" fontId="41" fillId="34" borderId="0" xfId="0" applyFont="1" applyFill="1" applyAlignment="1">
      <alignment horizontal="left" wrapText="1" indent="2"/>
    </xf>
    <xf numFmtId="164" fontId="45" fillId="39" borderId="0" xfId="0" applyNumberFormat="1" applyFont="1" applyFill="1" applyAlignment="1">
      <alignment horizontal="right" wrapText="1" indent="1"/>
    </xf>
    <xf numFmtId="164" fontId="44" fillId="39" borderId="0" xfId="0" applyNumberFormat="1" applyFont="1" applyFill="1" applyAlignment="1">
      <alignment horizontal="right" wrapText="1" indent="1"/>
    </xf>
    <xf numFmtId="4" fontId="44" fillId="39" borderId="0" xfId="0" applyNumberFormat="1" applyFont="1" applyFill="1" applyAlignment="1">
      <alignment horizontal="right" wrapText="1" indent="1"/>
    </xf>
    <xf numFmtId="0" fontId="46" fillId="0" borderId="0" xfId="0" applyFont="1" applyAlignment="1">
      <alignment horizontal="left" indent="1"/>
    </xf>
    <xf numFmtId="0" fontId="47" fillId="0" borderId="12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164" fontId="47" fillId="0" borderId="12" xfId="0" applyNumberFormat="1" applyFont="1" applyBorder="1" applyAlignment="1">
      <alignment horizontal="center" vertical="center" wrapText="1"/>
    </xf>
    <xf numFmtId="0" fontId="44" fillId="39" borderId="0" xfId="0" applyFont="1" applyFill="1" applyAlignment="1">
      <alignment horizontal="left" wrapText="1"/>
    </xf>
    <xf numFmtId="164" fontId="44" fillId="39" borderId="0" xfId="0" applyNumberFormat="1" applyFont="1" applyFill="1" applyAlignment="1">
      <alignment horizontal="left" wrapText="1"/>
    </xf>
    <xf numFmtId="4" fontId="40" fillId="34" borderId="0" xfId="0" applyNumberFormat="1" applyFont="1" applyFill="1" applyAlignment="1">
      <alignment wrapText="1"/>
    </xf>
    <xf numFmtId="0" fontId="39" fillId="38" borderId="0" xfId="0" applyFont="1" applyFill="1" applyAlignment="1">
      <alignment horizontal="left" indent="1"/>
    </xf>
    <xf numFmtId="4" fontId="42" fillId="38" borderId="0" xfId="0" applyNumberFormat="1" applyFont="1" applyFill="1" applyAlignment="1">
      <alignment vertical="center" wrapText="1"/>
    </xf>
    <xf numFmtId="4" fontId="41" fillId="34" borderId="0" xfId="0" applyNumberFormat="1" applyFont="1" applyFill="1" applyAlignment="1">
      <alignment wrapText="1"/>
    </xf>
    <xf numFmtId="4" fontId="40" fillId="34" borderId="12" xfId="0" applyNumberFormat="1" applyFont="1" applyFill="1" applyBorder="1" applyAlignment="1">
      <alignment wrapText="1"/>
    </xf>
    <xf numFmtId="4" fontId="39" fillId="0" borderId="0" xfId="0" applyNumberFormat="1" applyFont="1" applyAlignment="1">
      <alignment wrapText="1"/>
    </xf>
    <xf numFmtId="164" fontId="39" fillId="0" borderId="0" xfId="0" applyNumberFormat="1" applyFont="1" applyAlignment="1">
      <alignment horizontal="left" wrapText="1"/>
    </xf>
    <xf numFmtId="4" fontId="39" fillId="39" borderId="0" xfId="0" applyNumberFormat="1" applyFont="1" applyFill="1" applyAlignment="1">
      <alignment wrapText="1"/>
    </xf>
    <xf numFmtId="164" fontId="39" fillId="39" borderId="0" xfId="0" applyNumberFormat="1" applyFont="1" applyFill="1" applyAlignment="1">
      <alignment horizontal="left" wrapText="1"/>
    </xf>
    <xf numFmtId="164" fontId="41" fillId="34" borderId="0" xfId="0" applyNumberFormat="1" applyFont="1" applyFill="1" applyAlignment="1">
      <alignment horizontal="left" wrapText="1"/>
    </xf>
    <xf numFmtId="0" fontId="0" fillId="38" borderId="0" xfId="0" applyFill="1"/>
    <xf numFmtId="164" fontId="0" fillId="38" borderId="0" xfId="0" applyNumberFormat="1" applyFill="1"/>
    <xf numFmtId="0" fontId="32" fillId="38" borderId="0" xfId="0" applyFont="1" applyFill="1" applyAlignment="1">
      <alignment horizontal="left"/>
    </xf>
    <xf numFmtId="0" fontId="32" fillId="38" borderId="0" xfId="0" applyFont="1" applyFill="1" applyAlignment="1">
      <alignment horizontal="center"/>
    </xf>
    <xf numFmtId="0" fontId="0" fillId="0" borderId="0" xfId="0" applyFill="1"/>
    <xf numFmtId="0" fontId="37" fillId="0" borderId="0" xfId="0" applyFont="1" applyFill="1" applyAlignment="1">
      <alignment horizontal="left" indent="1"/>
    </xf>
    <xf numFmtId="0" fontId="20" fillId="0" borderId="0" xfId="0" applyFont="1" applyFill="1" applyAlignment="1">
      <alignment horizontal="left" indent="1"/>
    </xf>
    <xf numFmtId="0" fontId="18" fillId="0" borderId="0" xfId="0" applyFont="1" applyFill="1" applyAlignment="1">
      <alignment horizontal="left" indent="1"/>
    </xf>
    <xf numFmtId="0" fontId="49" fillId="38" borderId="0" xfId="0" applyFont="1" applyFill="1" applyAlignment="1">
      <alignment horizontal="left"/>
    </xf>
    <xf numFmtId="0" fontId="29" fillId="38" borderId="0" xfId="0" applyFont="1" applyFill="1" applyAlignment="1">
      <alignment horizontal="left"/>
    </xf>
    <xf numFmtId="0" fontId="50" fillId="38" borderId="0" xfId="0" applyFont="1" applyFill="1" applyAlignment="1">
      <alignment horizontal="right" vertical="center"/>
    </xf>
    <xf numFmtId="4" fontId="51" fillId="34" borderId="0" xfId="0" applyNumberFormat="1" applyFont="1" applyFill="1" applyAlignment="1">
      <alignment horizontal="center" wrapText="1"/>
    </xf>
    <xf numFmtId="4" fontId="41" fillId="34" borderId="0" xfId="0" applyNumberFormat="1" applyFont="1" applyFill="1" applyAlignment="1">
      <alignment horizontal="left" wrapText="1" indent="1"/>
    </xf>
    <xf numFmtId="4" fontId="41" fillId="34" borderId="0" xfId="0" applyNumberFormat="1" applyFont="1" applyFill="1" applyAlignment="1">
      <alignment horizontal="right" wrapText="1" indent="1"/>
    </xf>
    <xf numFmtId="164" fontId="41" fillId="34" borderId="0" xfId="0" applyNumberFormat="1" applyFont="1" applyFill="1" applyAlignment="1">
      <alignment horizontal="left" wrapText="1" indent="1"/>
    </xf>
    <xf numFmtId="0" fontId="24" fillId="40" borderId="11" xfId="0" applyFont="1" applyFill="1" applyBorder="1" applyAlignment="1">
      <alignment horizontal="left" wrapText="1" indent="1"/>
    </xf>
    <xf numFmtId="4" fontId="24" fillId="40" borderId="11" xfId="0" applyNumberFormat="1" applyFont="1" applyFill="1" applyBorder="1" applyAlignment="1">
      <alignment horizontal="right" wrapText="1" indent="1"/>
    </xf>
    <xf numFmtId="0" fontId="24" fillId="40" borderId="11" xfId="0" applyFont="1" applyFill="1" applyBorder="1" applyAlignment="1">
      <alignment horizontal="right" wrapText="1" indent="1"/>
    </xf>
    <xf numFmtId="0" fontId="29" fillId="0" borderId="0" xfId="0" applyFont="1" applyAlignment="1">
      <alignment horizontal="center" vertical="center" wrapText="1"/>
    </xf>
    <xf numFmtId="0" fontId="31" fillId="38" borderId="0" xfId="0" applyFont="1" applyFill="1" applyAlignment="1">
      <alignment horizontal="center" wrapText="1"/>
    </xf>
    <xf numFmtId="0" fontId="31" fillId="38" borderId="0" xfId="0" applyFont="1" applyFill="1" applyAlignment="1">
      <alignment horizontal="center"/>
    </xf>
    <xf numFmtId="0" fontId="32" fillId="38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  <xf numFmtId="0" fontId="35" fillId="0" borderId="0" xfId="0" applyFont="1" applyAlignment="1">
      <alignment horizontal="left"/>
    </xf>
    <xf numFmtId="0" fontId="27" fillId="0" borderId="0" xfId="0" applyFont="1"/>
    <xf numFmtId="0" fontId="38" fillId="0" borderId="0" xfId="0" applyFont="1"/>
    <xf numFmtId="0" fontId="29" fillId="38" borderId="0" xfId="0" applyFont="1" applyFill="1" applyAlignment="1">
      <alignment horizont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opLeftCell="A31" workbookViewId="0">
      <selection activeCell="D10" sqref="D10"/>
    </sheetView>
  </sheetViews>
  <sheetFormatPr defaultColWidth="9.109375" defaultRowHeight="11.4" x14ac:dyDescent="0.2"/>
  <cols>
    <col min="1" max="2" width="46" style="1" customWidth="1"/>
    <col min="3" max="3" width="34" style="1" customWidth="1"/>
    <col min="4" max="4" width="33.109375" style="1" customWidth="1"/>
    <col min="5" max="5" width="46" style="1" customWidth="1"/>
    <col min="6" max="6" width="29.6640625" style="1" customWidth="1"/>
    <col min="7" max="7" width="30.109375" style="1" customWidth="1"/>
    <col min="8" max="16384" width="9.109375" style="1"/>
  </cols>
  <sheetData>
    <row r="1" spans="1:7" s="41" customFormat="1" ht="74.25" customHeight="1" x14ac:dyDescent="0.3">
      <c r="A1" s="116" t="s">
        <v>254</v>
      </c>
      <c r="B1" s="116"/>
      <c r="C1" s="116"/>
      <c r="D1" s="116"/>
      <c r="E1" s="116"/>
      <c r="F1" s="116"/>
      <c r="G1" s="116"/>
    </row>
    <row r="2" spans="1:7" s="41" customFormat="1" ht="15.6" x14ac:dyDescent="0.3">
      <c r="A2" s="117" t="s">
        <v>214</v>
      </c>
      <c r="B2" s="117"/>
      <c r="C2" s="117"/>
      <c r="D2" s="117"/>
      <c r="E2" s="117"/>
      <c r="F2" s="117"/>
      <c r="G2" s="117"/>
    </row>
    <row r="3" spans="1:7" s="41" customFormat="1" ht="15.6" x14ac:dyDescent="0.3">
      <c r="A3" s="117"/>
      <c r="B3" s="117"/>
      <c r="C3" s="117"/>
      <c r="D3" s="117"/>
      <c r="E3" s="117"/>
      <c r="F3" s="117"/>
      <c r="G3" s="117"/>
    </row>
    <row r="4" spans="1:7" s="41" customFormat="1" ht="15.6" x14ac:dyDescent="0.3">
      <c r="A4" s="117"/>
      <c r="B4" s="117"/>
      <c r="C4" s="117"/>
      <c r="D4" s="117"/>
      <c r="E4" s="117"/>
      <c r="F4" s="117"/>
      <c r="G4" s="117"/>
    </row>
    <row r="5" spans="1:7" s="41" customFormat="1" ht="9.75" customHeight="1" x14ac:dyDescent="0.3">
      <c r="A5" s="117"/>
      <c r="B5" s="117"/>
      <c r="C5" s="117"/>
      <c r="D5" s="117"/>
      <c r="E5" s="117"/>
      <c r="F5" s="117"/>
      <c r="G5" s="117"/>
    </row>
    <row r="6" spans="1:7" s="41" customFormat="1" ht="18.600000000000001" customHeight="1" x14ac:dyDescent="0.3">
      <c r="A6" s="118" t="s">
        <v>211</v>
      </c>
      <c r="B6" s="118"/>
      <c r="C6" s="118"/>
      <c r="D6" s="118"/>
      <c r="E6" s="118"/>
      <c r="F6" s="118"/>
      <c r="G6" s="118"/>
    </row>
    <row r="7" spans="1:7" s="41" customFormat="1" ht="6.75" customHeight="1" x14ac:dyDescent="0.3">
      <c r="A7" s="118"/>
      <c r="B7" s="118"/>
      <c r="C7" s="118"/>
      <c r="D7" s="118"/>
      <c r="E7" s="118"/>
      <c r="F7" s="118"/>
      <c r="G7" s="118"/>
    </row>
    <row r="8" spans="1:7" s="41" customFormat="1" ht="15.6" x14ac:dyDescent="0.3">
      <c r="A8" s="118"/>
      <c r="B8" s="118"/>
      <c r="C8" s="118"/>
      <c r="D8" s="118"/>
      <c r="E8" s="118"/>
      <c r="F8" s="118"/>
      <c r="G8" s="118"/>
    </row>
    <row r="9" spans="1:7" s="41" customFormat="1" ht="15.6" x14ac:dyDescent="0.3">
      <c r="A9" s="119" t="s">
        <v>212</v>
      </c>
      <c r="B9" s="119"/>
      <c r="C9" s="119"/>
      <c r="D9" s="119"/>
      <c r="E9" s="119"/>
      <c r="F9" s="119"/>
      <c r="G9" s="119"/>
    </row>
    <row r="10" spans="1:7" s="41" customFormat="1" ht="15.6" x14ac:dyDescent="0.3">
      <c r="A10" s="42"/>
      <c r="B10" s="42"/>
      <c r="C10" s="42"/>
      <c r="D10" s="42"/>
      <c r="E10" s="42"/>
      <c r="F10" s="42"/>
      <c r="G10" s="42"/>
    </row>
    <row r="11" spans="1:7" s="46" customFormat="1" ht="15.6" x14ac:dyDescent="0.3">
      <c r="A11" s="43" t="s">
        <v>213</v>
      </c>
      <c r="B11" s="44"/>
      <c r="C11" s="44"/>
      <c r="D11" s="44"/>
      <c r="E11" s="44"/>
      <c r="F11" s="45"/>
      <c r="G11" s="45"/>
    </row>
    <row r="14" spans="1:7" ht="12" thickBot="1" x14ac:dyDescent="0.25"/>
    <row r="15" spans="1:7" ht="13.2" thickBot="1" x14ac:dyDescent="0.25">
      <c r="A15" s="2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</row>
    <row r="16" spans="1:7" ht="13.2" x14ac:dyDescent="0.25">
      <c r="A16" s="3" t="s">
        <v>7</v>
      </c>
      <c r="B16" s="3"/>
      <c r="C16" s="3"/>
      <c r="D16" s="3"/>
      <c r="E16" s="3"/>
      <c r="F16" s="3"/>
      <c r="G16" s="4"/>
    </row>
    <row r="17" spans="1:7" ht="13.2" x14ac:dyDescent="0.25">
      <c r="A17" s="5" t="s">
        <v>8</v>
      </c>
      <c r="B17" s="6">
        <v>1915973.68</v>
      </c>
      <c r="C17" s="6">
        <v>2344323</v>
      </c>
      <c r="D17" s="6">
        <v>2344323</v>
      </c>
      <c r="E17" s="6">
        <v>2105164.65</v>
      </c>
      <c r="F17" s="7">
        <v>109.87</v>
      </c>
      <c r="G17" s="8">
        <v>89.8</v>
      </c>
    </row>
    <row r="18" spans="1:7" ht="13.2" x14ac:dyDescent="0.25">
      <c r="A18" s="5" t="s">
        <v>9</v>
      </c>
      <c r="B18" s="6">
        <v>1905925.67</v>
      </c>
      <c r="C18" s="6">
        <v>2157772</v>
      </c>
      <c r="D18" s="6">
        <v>2157772</v>
      </c>
      <c r="E18" s="6">
        <v>2165113.4500000002</v>
      </c>
      <c r="F18" s="7">
        <v>113.6</v>
      </c>
      <c r="G18" s="8">
        <v>100.34</v>
      </c>
    </row>
    <row r="19" spans="1:7" ht="13.2" x14ac:dyDescent="0.25">
      <c r="A19" s="5" t="s">
        <v>10</v>
      </c>
      <c r="B19" s="6">
        <v>10733.48</v>
      </c>
      <c r="C19" s="6">
        <v>201507</v>
      </c>
      <c r="D19" s="6">
        <v>201507</v>
      </c>
      <c r="E19" s="6">
        <v>81867.5</v>
      </c>
      <c r="F19" s="7">
        <v>762.73</v>
      </c>
      <c r="G19" s="8">
        <v>40.630000000000003</v>
      </c>
    </row>
    <row r="20" spans="1:7" ht="13.2" x14ac:dyDescent="0.25">
      <c r="A20" s="9" t="s">
        <v>11</v>
      </c>
      <c r="B20" s="10">
        <v>-685.47</v>
      </c>
      <c r="C20" s="11">
        <v>-14956</v>
      </c>
      <c r="D20" s="11">
        <v>-14956</v>
      </c>
      <c r="E20" s="11">
        <v>-141816.29999999999</v>
      </c>
      <c r="F20" s="11">
        <v>20688.91</v>
      </c>
      <c r="G20" s="12">
        <v>948.22</v>
      </c>
    </row>
    <row r="21" spans="1:7" ht="13.2" x14ac:dyDescent="0.25">
      <c r="A21" s="3" t="s">
        <v>12</v>
      </c>
      <c r="B21" s="3"/>
      <c r="C21" s="3"/>
      <c r="D21" s="3"/>
      <c r="E21" s="3"/>
      <c r="F21" s="3"/>
      <c r="G21" s="4"/>
    </row>
    <row r="22" spans="1:7" ht="13.2" x14ac:dyDescent="0.25">
      <c r="A22" s="5" t="s">
        <v>13</v>
      </c>
      <c r="B22" s="6">
        <v>1915973.68</v>
      </c>
      <c r="C22" s="6">
        <v>2344323</v>
      </c>
      <c r="D22" s="6">
        <v>2344323</v>
      </c>
      <c r="E22" s="6">
        <v>2105164.65</v>
      </c>
      <c r="F22" s="7">
        <v>109.87</v>
      </c>
      <c r="G22" s="8">
        <v>89.8</v>
      </c>
    </row>
    <row r="23" spans="1:7" ht="13.2" x14ac:dyDescent="0.25">
      <c r="A23" s="5" t="s">
        <v>14</v>
      </c>
      <c r="B23" s="6">
        <v>1916659.15</v>
      </c>
      <c r="C23" s="6">
        <v>2359279</v>
      </c>
      <c r="D23" s="6">
        <v>2359279</v>
      </c>
      <c r="E23" s="6">
        <v>2246980.9500000002</v>
      </c>
      <c r="F23" s="7">
        <v>117.23</v>
      </c>
      <c r="G23" s="8">
        <v>95.24</v>
      </c>
    </row>
    <row r="24" spans="1:7" ht="13.2" x14ac:dyDescent="0.25">
      <c r="A24" s="9" t="s">
        <v>15</v>
      </c>
      <c r="B24" s="10">
        <v>-685.47</v>
      </c>
      <c r="C24" s="11">
        <v>-14956</v>
      </c>
      <c r="D24" s="11">
        <v>-14956</v>
      </c>
      <c r="E24" s="11">
        <v>-141816.29999999999</v>
      </c>
      <c r="F24" s="11">
        <v>20688.91</v>
      </c>
      <c r="G24" s="12">
        <v>948.22</v>
      </c>
    </row>
    <row r="25" spans="1:7" ht="26.4" x14ac:dyDescent="0.25">
      <c r="A25" s="3" t="s">
        <v>16</v>
      </c>
      <c r="B25" s="3"/>
      <c r="C25" s="3"/>
      <c r="D25" s="3"/>
      <c r="E25" s="3"/>
      <c r="F25" s="3"/>
      <c r="G25" s="4"/>
    </row>
    <row r="26" spans="1:7" ht="13.2" x14ac:dyDescent="0.25">
      <c r="A26" s="5" t="s">
        <v>17</v>
      </c>
      <c r="B26" s="6">
        <v>-7487.12</v>
      </c>
      <c r="C26" s="6">
        <v>14956</v>
      </c>
      <c r="D26" s="6">
        <v>14956</v>
      </c>
      <c r="E26" s="6">
        <v>-8694.64</v>
      </c>
      <c r="F26" s="7">
        <v>116.13</v>
      </c>
      <c r="G26" s="8">
        <v>-58.13</v>
      </c>
    </row>
    <row r="27" spans="1:7" ht="13.2" x14ac:dyDescent="0.25">
      <c r="A27" s="9" t="s">
        <v>18</v>
      </c>
      <c r="B27" s="11">
        <v>-8172.59</v>
      </c>
      <c r="C27" s="10">
        <v>0</v>
      </c>
      <c r="D27" s="10">
        <v>0</v>
      </c>
      <c r="E27" s="11">
        <v>-150510.94</v>
      </c>
      <c r="F27" s="11">
        <v>1841.66</v>
      </c>
      <c r="G27" s="12">
        <v>0</v>
      </c>
    </row>
  </sheetData>
  <mergeCells count="4">
    <mergeCell ref="A1:G1"/>
    <mergeCell ref="A2:G5"/>
    <mergeCell ref="A6:G8"/>
    <mergeCell ref="A9:G9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"/>
  <sheetViews>
    <sheetView showGridLines="0" topLeftCell="A34" workbookViewId="0">
      <selection activeCell="F80" sqref="F80"/>
    </sheetView>
  </sheetViews>
  <sheetFormatPr defaultColWidth="9.109375" defaultRowHeight="11.4" x14ac:dyDescent="0.2"/>
  <cols>
    <col min="1" max="2" width="46" style="1" customWidth="1"/>
    <col min="3" max="3" width="34" style="1" customWidth="1"/>
    <col min="4" max="4" width="33.109375" style="1" customWidth="1"/>
    <col min="5" max="5" width="46" style="1" customWidth="1"/>
    <col min="6" max="6" width="29.6640625" style="1" customWidth="1"/>
    <col min="7" max="7" width="30.109375" style="1" customWidth="1"/>
    <col min="8" max="16384" width="9.109375" style="1"/>
  </cols>
  <sheetData>
    <row r="1" spans="1:7" s="47" customFormat="1" ht="15.6" x14ac:dyDescent="0.3">
      <c r="A1" s="120" t="s">
        <v>215</v>
      </c>
      <c r="B1" s="120"/>
      <c r="C1" s="120"/>
      <c r="D1" s="120"/>
      <c r="E1" s="120"/>
      <c r="F1" s="120"/>
      <c r="G1" s="120"/>
    </row>
    <row r="2" spans="1:7" s="47" customFormat="1" ht="7.5" customHeight="1" x14ac:dyDescent="0.3">
      <c r="A2" s="48"/>
      <c r="B2" s="48"/>
      <c r="C2" s="48"/>
      <c r="D2" s="48"/>
      <c r="E2" s="48"/>
      <c r="F2" s="48"/>
      <c r="G2" s="49"/>
    </row>
    <row r="3" spans="1:7" s="47" customFormat="1" ht="15.6" customHeight="1" x14ac:dyDescent="0.3">
      <c r="A3" s="121" t="s">
        <v>216</v>
      </c>
      <c r="B3" s="121"/>
      <c r="C3" s="121"/>
      <c r="D3" s="121"/>
      <c r="E3" s="121"/>
      <c r="F3" s="121"/>
      <c r="G3" s="121"/>
    </row>
    <row r="4" spans="1:7" s="47" customFormat="1" ht="6.75" customHeight="1" x14ac:dyDescent="0.3">
      <c r="A4" s="121"/>
      <c r="B4" s="121"/>
      <c r="C4" s="121"/>
      <c r="D4" s="121"/>
      <c r="E4" s="121"/>
      <c r="F4" s="121"/>
      <c r="G4" s="121"/>
    </row>
    <row r="5" spans="1:7" s="47" customFormat="1" ht="6.75" customHeight="1" x14ac:dyDescent="0.3">
      <c r="A5" s="50"/>
      <c r="B5" s="50"/>
      <c r="C5" s="50"/>
      <c r="D5" s="50"/>
      <c r="E5" s="50"/>
      <c r="F5" s="50"/>
      <c r="G5" s="50"/>
    </row>
    <row r="6" spans="1:7" s="47" customFormat="1" ht="15.6" x14ac:dyDescent="0.3">
      <c r="A6" s="51" t="s">
        <v>7</v>
      </c>
      <c r="G6" s="52"/>
    </row>
    <row r="7" spans="1:7" s="47" customFormat="1" ht="11.25" customHeight="1" x14ac:dyDescent="0.3">
      <c r="A7" s="53"/>
      <c r="G7" s="52"/>
    </row>
    <row r="8" spans="1:7" s="55" customFormat="1" ht="15.6" x14ac:dyDescent="0.3">
      <c r="A8" s="54" t="s">
        <v>217</v>
      </c>
      <c r="B8" s="54"/>
      <c r="C8" s="54"/>
      <c r="D8" s="54"/>
      <c r="E8" s="54"/>
      <c r="F8" s="54"/>
      <c r="G8" s="54"/>
    </row>
    <row r="9" spans="1:7" s="56" customFormat="1" ht="9" x14ac:dyDescent="0.15"/>
    <row r="10" spans="1:7" ht="12" thickBot="1" x14ac:dyDescent="0.25"/>
    <row r="11" spans="1:7" ht="13.2" thickBot="1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</row>
    <row r="12" spans="1:7" ht="13.2" x14ac:dyDescent="0.25">
      <c r="A12" s="3" t="s">
        <v>7</v>
      </c>
      <c r="B12" s="3"/>
      <c r="C12" s="3"/>
      <c r="D12" s="3"/>
      <c r="E12" s="3"/>
      <c r="F12" s="3"/>
      <c r="G12" s="4"/>
    </row>
    <row r="13" spans="1:7" ht="13.2" x14ac:dyDescent="0.25">
      <c r="A13" s="26" t="s">
        <v>8</v>
      </c>
      <c r="B13" s="25">
        <v>1915973.68</v>
      </c>
      <c r="C13" s="25">
        <v>2344323</v>
      </c>
      <c r="D13" s="25">
        <v>2344323</v>
      </c>
      <c r="E13" s="25">
        <v>2105164.65</v>
      </c>
      <c r="F13" s="24">
        <v>109.87</v>
      </c>
      <c r="G13" s="23">
        <v>89.8</v>
      </c>
    </row>
    <row r="14" spans="1:7" ht="26.4" x14ac:dyDescent="0.25">
      <c r="A14" s="21" t="s">
        <v>98</v>
      </c>
      <c r="B14" s="6">
        <v>1663632.56</v>
      </c>
      <c r="C14" s="6">
        <v>2057176</v>
      </c>
      <c r="D14" s="6">
        <v>2057176</v>
      </c>
      <c r="E14" s="6">
        <v>1826446.7</v>
      </c>
      <c r="F14" s="7">
        <v>109.79</v>
      </c>
      <c r="G14" s="8">
        <v>88.78</v>
      </c>
    </row>
    <row r="15" spans="1:7" ht="13.2" x14ac:dyDescent="0.25">
      <c r="A15" s="20" t="s">
        <v>97</v>
      </c>
      <c r="B15" s="7">
        <v>0</v>
      </c>
      <c r="C15" s="7">
        <v>0</v>
      </c>
      <c r="D15" s="7">
        <v>0</v>
      </c>
      <c r="E15" s="6">
        <v>4736</v>
      </c>
      <c r="F15" s="7">
        <v>0</v>
      </c>
      <c r="G15" s="8">
        <v>0</v>
      </c>
    </row>
    <row r="16" spans="1:7" x14ac:dyDescent="0.2">
      <c r="A16" s="19" t="s">
        <v>96</v>
      </c>
      <c r="B16" s="18"/>
      <c r="C16" s="18"/>
      <c r="D16" s="18"/>
      <c r="E16" s="17">
        <v>4736</v>
      </c>
      <c r="F16" s="18"/>
      <c r="G16" s="16"/>
    </row>
    <row r="17" spans="1:7" ht="26.4" x14ac:dyDescent="0.25">
      <c r="A17" s="20" t="s">
        <v>95</v>
      </c>
      <c r="B17" s="6">
        <v>1643618.11</v>
      </c>
      <c r="C17" s="7">
        <v>0</v>
      </c>
      <c r="D17" s="7">
        <v>0</v>
      </c>
      <c r="E17" s="6">
        <v>1743989.17</v>
      </c>
      <c r="F17" s="7">
        <v>106.11</v>
      </c>
      <c r="G17" s="8">
        <v>0</v>
      </c>
    </row>
    <row r="18" spans="1:7" ht="20.399999999999999" x14ac:dyDescent="0.2">
      <c r="A18" s="19" t="s">
        <v>94</v>
      </c>
      <c r="B18" s="17">
        <v>1643618.11</v>
      </c>
      <c r="C18" s="18"/>
      <c r="D18" s="18"/>
      <c r="E18" s="17">
        <v>1742654.78</v>
      </c>
      <c r="F18" s="22">
        <v>106.03</v>
      </c>
      <c r="G18" s="16"/>
    </row>
    <row r="19" spans="1:7" ht="20.399999999999999" x14ac:dyDescent="0.2">
      <c r="A19" s="19" t="s">
        <v>93</v>
      </c>
      <c r="B19" s="18"/>
      <c r="C19" s="18"/>
      <c r="D19" s="18"/>
      <c r="E19" s="17">
        <v>1334.39</v>
      </c>
      <c r="F19" s="18"/>
      <c r="G19" s="16"/>
    </row>
    <row r="20" spans="1:7" ht="26.4" x14ac:dyDescent="0.25">
      <c r="A20" s="20" t="s">
        <v>92</v>
      </c>
      <c r="B20" s="6">
        <v>20014.45</v>
      </c>
      <c r="C20" s="7">
        <v>0</v>
      </c>
      <c r="D20" s="7">
        <v>0</v>
      </c>
      <c r="E20" s="6">
        <v>77721.53</v>
      </c>
      <c r="F20" s="7">
        <v>388.33</v>
      </c>
      <c r="G20" s="8">
        <v>0</v>
      </c>
    </row>
    <row r="21" spans="1:7" ht="20.399999999999999" x14ac:dyDescent="0.2">
      <c r="A21" s="19" t="s">
        <v>91</v>
      </c>
      <c r="B21" s="17">
        <v>9927.8700000000008</v>
      </c>
      <c r="C21" s="18"/>
      <c r="D21" s="18"/>
      <c r="E21" s="17">
        <v>39471.11</v>
      </c>
      <c r="F21" s="22">
        <v>397.58</v>
      </c>
      <c r="G21" s="16"/>
    </row>
    <row r="22" spans="1:7" ht="20.399999999999999" x14ac:dyDescent="0.2">
      <c r="A22" s="19" t="s">
        <v>90</v>
      </c>
      <c r="B22" s="17">
        <v>10086.58</v>
      </c>
      <c r="C22" s="18"/>
      <c r="D22" s="18"/>
      <c r="E22" s="17">
        <v>38250.42</v>
      </c>
      <c r="F22" s="22">
        <v>379.22</v>
      </c>
      <c r="G22" s="16"/>
    </row>
    <row r="23" spans="1:7" ht="13.2" x14ac:dyDescent="0.25">
      <c r="A23" s="21" t="s">
        <v>89</v>
      </c>
      <c r="B23" s="7">
        <v>141.15</v>
      </c>
      <c r="C23" s="7">
        <v>160</v>
      </c>
      <c r="D23" s="7">
        <v>160</v>
      </c>
      <c r="E23" s="7">
        <v>131.66</v>
      </c>
      <c r="F23" s="7">
        <v>93.28</v>
      </c>
      <c r="G23" s="8">
        <v>82.29</v>
      </c>
    </row>
    <row r="24" spans="1:7" ht="13.2" x14ac:dyDescent="0.25">
      <c r="A24" s="20" t="s">
        <v>88</v>
      </c>
      <c r="B24" s="7">
        <v>141.15</v>
      </c>
      <c r="C24" s="7">
        <v>0</v>
      </c>
      <c r="D24" s="7">
        <v>0</v>
      </c>
      <c r="E24" s="7">
        <v>131.66</v>
      </c>
      <c r="F24" s="7">
        <v>93.28</v>
      </c>
      <c r="G24" s="8">
        <v>0</v>
      </c>
    </row>
    <row r="25" spans="1:7" x14ac:dyDescent="0.2">
      <c r="A25" s="19" t="s">
        <v>87</v>
      </c>
      <c r="B25" s="22">
        <v>141.15</v>
      </c>
      <c r="C25" s="18"/>
      <c r="D25" s="18"/>
      <c r="E25" s="22">
        <v>131.66</v>
      </c>
      <c r="F25" s="22">
        <v>93.28</v>
      </c>
      <c r="G25" s="16"/>
    </row>
    <row r="26" spans="1:7" ht="39.6" x14ac:dyDescent="0.25">
      <c r="A26" s="21" t="s">
        <v>86</v>
      </c>
      <c r="B26" s="6">
        <v>54796.23</v>
      </c>
      <c r="C26" s="6">
        <v>57600</v>
      </c>
      <c r="D26" s="6">
        <v>57600</v>
      </c>
      <c r="E26" s="6">
        <v>50646.48</v>
      </c>
      <c r="F26" s="7">
        <v>92.43</v>
      </c>
      <c r="G26" s="8">
        <v>87.93</v>
      </c>
    </row>
    <row r="27" spans="1:7" ht="13.2" x14ac:dyDescent="0.25">
      <c r="A27" s="20" t="s">
        <v>85</v>
      </c>
      <c r="B27" s="6">
        <v>54796.23</v>
      </c>
      <c r="C27" s="7">
        <v>0</v>
      </c>
      <c r="D27" s="7">
        <v>0</v>
      </c>
      <c r="E27" s="6">
        <v>50646.48</v>
      </c>
      <c r="F27" s="7">
        <v>92.43</v>
      </c>
      <c r="G27" s="8">
        <v>0</v>
      </c>
    </row>
    <row r="28" spans="1:7" x14ac:dyDescent="0.2">
      <c r="A28" s="19" t="s">
        <v>84</v>
      </c>
      <c r="B28" s="17">
        <v>54796.23</v>
      </c>
      <c r="C28" s="18"/>
      <c r="D28" s="18"/>
      <c r="E28" s="17">
        <v>50646.48</v>
      </c>
      <c r="F28" s="22">
        <v>92.43</v>
      </c>
      <c r="G28" s="16"/>
    </row>
    <row r="29" spans="1:7" ht="39.6" x14ac:dyDescent="0.25">
      <c r="A29" s="21" t="s">
        <v>83</v>
      </c>
      <c r="B29" s="6">
        <v>3012.5</v>
      </c>
      <c r="C29" s="6">
        <v>6350</v>
      </c>
      <c r="D29" s="6">
        <v>6350</v>
      </c>
      <c r="E29" s="6">
        <v>6932.5</v>
      </c>
      <c r="F29" s="7">
        <v>230.12</v>
      </c>
      <c r="G29" s="8">
        <v>109.17</v>
      </c>
    </row>
    <row r="30" spans="1:7" ht="26.4" x14ac:dyDescent="0.25">
      <c r="A30" s="20" t="s">
        <v>82</v>
      </c>
      <c r="B30" s="6">
        <v>3012.5</v>
      </c>
      <c r="C30" s="7">
        <v>0</v>
      </c>
      <c r="D30" s="7">
        <v>0</v>
      </c>
      <c r="E30" s="6">
        <v>6932.5</v>
      </c>
      <c r="F30" s="7">
        <v>230.12</v>
      </c>
      <c r="G30" s="8">
        <v>0</v>
      </c>
    </row>
    <row r="31" spans="1:7" x14ac:dyDescent="0.2">
      <c r="A31" s="19" t="s">
        <v>81</v>
      </c>
      <c r="B31" s="17">
        <v>3012.5</v>
      </c>
      <c r="C31" s="18"/>
      <c r="D31" s="18"/>
      <c r="E31" s="17">
        <v>6932.5</v>
      </c>
      <c r="F31" s="22">
        <v>230.12</v>
      </c>
      <c r="G31" s="16"/>
    </row>
    <row r="32" spans="1:7" ht="26.4" x14ac:dyDescent="0.25">
      <c r="A32" s="21" t="s">
        <v>80</v>
      </c>
      <c r="B32" s="6">
        <v>194391.24</v>
      </c>
      <c r="C32" s="6">
        <v>223037</v>
      </c>
      <c r="D32" s="6">
        <v>223037</v>
      </c>
      <c r="E32" s="6">
        <v>221007.31</v>
      </c>
      <c r="F32" s="7">
        <v>113.69</v>
      </c>
      <c r="G32" s="8">
        <v>99.09</v>
      </c>
    </row>
    <row r="33" spans="1:7" ht="39.6" x14ac:dyDescent="0.25">
      <c r="A33" s="20" t="s">
        <v>79</v>
      </c>
      <c r="B33" s="6">
        <v>194391.24</v>
      </c>
      <c r="C33" s="7">
        <v>0</v>
      </c>
      <c r="D33" s="7">
        <v>0</v>
      </c>
      <c r="E33" s="6">
        <v>221007.31</v>
      </c>
      <c r="F33" s="7">
        <v>113.69</v>
      </c>
      <c r="G33" s="8">
        <v>0</v>
      </c>
    </row>
    <row r="34" spans="1:7" ht="20.399999999999999" x14ac:dyDescent="0.2">
      <c r="A34" s="19" t="s">
        <v>78</v>
      </c>
      <c r="B34" s="17">
        <v>194391.24</v>
      </c>
      <c r="C34" s="18"/>
      <c r="D34" s="18"/>
      <c r="E34" s="17">
        <v>150834.85</v>
      </c>
      <c r="F34" s="22">
        <v>77.59</v>
      </c>
      <c r="G34" s="16"/>
    </row>
    <row r="35" spans="1:7" ht="20.399999999999999" x14ac:dyDescent="0.2">
      <c r="A35" s="19" t="s">
        <v>77</v>
      </c>
      <c r="B35" s="18"/>
      <c r="C35" s="18"/>
      <c r="D35" s="18"/>
      <c r="E35" s="17">
        <v>70172.460000000006</v>
      </c>
      <c r="F35" s="18"/>
      <c r="G35" s="16"/>
    </row>
    <row r="36" spans="1:7" x14ac:dyDescent="0.2">
      <c r="A36" s="15" t="s">
        <v>76</v>
      </c>
      <c r="B36" s="14">
        <v>1915973.68</v>
      </c>
      <c r="C36" s="14">
        <v>2344323</v>
      </c>
      <c r="D36" s="14">
        <v>2344323</v>
      </c>
      <c r="E36" s="14">
        <v>2105164.65</v>
      </c>
      <c r="F36" s="13">
        <v>109.87</v>
      </c>
      <c r="G36" s="8">
        <v>89.8</v>
      </c>
    </row>
    <row r="37" spans="1:7" ht="13.2" x14ac:dyDescent="0.25">
      <c r="A37" s="26" t="s">
        <v>9</v>
      </c>
      <c r="B37" s="25">
        <v>1905925.67</v>
      </c>
      <c r="C37" s="25">
        <v>2157772</v>
      </c>
      <c r="D37" s="25">
        <v>2157772</v>
      </c>
      <c r="E37" s="25">
        <v>2165113.4500000002</v>
      </c>
      <c r="F37" s="24">
        <v>113.6</v>
      </c>
      <c r="G37" s="23">
        <v>100.34</v>
      </c>
    </row>
    <row r="38" spans="1:7" ht="13.2" x14ac:dyDescent="0.25">
      <c r="A38" s="21" t="s">
        <v>75</v>
      </c>
      <c r="B38" s="6">
        <v>1548218.15</v>
      </c>
      <c r="C38" s="6">
        <v>1782278</v>
      </c>
      <c r="D38" s="6">
        <v>1782278</v>
      </c>
      <c r="E38" s="6">
        <v>1812089.29</v>
      </c>
      <c r="F38" s="7">
        <v>117.04</v>
      </c>
      <c r="G38" s="8">
        <v>101.67</v>
      </c>
    </row>
    <row r="39" spans="1:7" ht="13.2" x14ac:dyDescent="0.25">
      <c r="A39" s="20" t="s">
        <v>74</v>
      </c>
      <c r="B39" s="6">
        <v>1269243.55</v>
      </c>
      <c r="C39" s="7">
        <v>0</v>
      </c>
      <c r="D39" s="7">
        <v>0</v>
      </c>
      <c r="E39" s="6">
        <v>1495212.15</v>
      </c>
      <c r="F39" s="7">
        <v>117.8</v>
      </c>
      <c r="G39" s="8">
        <v>0</v>
      </c>
    </row>
    <row r="40" spans="1:7" x14ac:dyDescent="0.2">
      <c r="A40" s="19" t="s">
        <v>73</v>
      </c>
      <c r="B40" s="17">
        <v>1269243.55</v>
      </c>
      <c r="C40" s="18"/>
      <c r="D40" s="18"/>
      <c r="E40" s="17">
        <v>1495212.15</v>
      </c>
      <c r="F40" s="22">
        <v>117.8</v>
      </c>
      <c r="G40" s="16"/>
    </row>
    <row r="41" spans="1:7" ht="13.2" x14ac:dyDescent="0.25">
      <c r="A41" s="20" t="s">
        <v>72</v>
      </c>
      <c r="B41" s="6">
        <v>70012.69</v>
      </c>
      <c r="C41" s="7">
        <v>0</v>
      </c>
      <c r="D41" s="7">
        <v>0</v>
      </c>
      <c r="E41" s="6">
        <v>70166.83</v>
      </c>
      <c r="F41" s="7">
        <v>100.22</v>
      </c>
      <c r="G41" s="8">
        <v>0</v>
      </c>
    </row>
    <row r="42" spans="1:7" x14ac:dyDescent="0.2">
      <c r="A42" s="19" t="s">
        <v>71</v>
      </c>
      <c r="B42" s="17">
        <v>70012.69</v>
      </c>
      <c r="C42" s="18"/>
      <c r="D42" s="18"/>
      <c r="E42" s="17">
        <v>70166.83</v>
      </c>
      <c r="F42" s="22">
        <v>100.22</v>
      </c>
      <c r="G42" s="16"/>
    </row>
    <row r="43" spans="1:7" ht="13.2" x14ac:dyDescent="0.25">
      <c r="A43" s="20" t="s">
        <v>70</v>
      </c>
      <c r="B43" s="6">
        <v>208961.91</v>
      </c>
      <c r="C43" s="7">
        <v>0</v>
      </c>
      <c r="D43" s="7">
        <v>0</v>
      </c>
      <c r="E43" s="6">
        <v>246710.31</v>
      </c>
      <c r="F43" s="7">
        <v>118.06</v>
      </c>
      <c r="G43" s="8">
        <v>0</v>
      </c>
    </row>
    <row r="44" spans="1:7" x14ac:dyDescent="0.2">
      <c r="A44" s="19" t="s">
        <v>69</v>
      </c>
      <c r="B44" s="17">
        <v>208961.91</v>
      </c>
      <c r="C44" s="18"/>
      <c r="D44" s="18"/>
      <c r="E44" s="17">
        <v>246710.31</v>
      </c>
      <c r="F44" s="22">
        <v>118.06</v>
      </c>
      <c r="G44" s="16"/>
    </row>
    <row r="45" spans="1:7" ht="13.2" x14ac:dyDescent="0.25">
      <c r="A45" s="21" t="s">
        <v>68</v>
      </c>
      <c r="B45" s="6">
        <v>338345.85</v>
      </c>
      <c r="C45" s="6">
        <v>357294</v>
      </c>
      <c r="D45" s="6">
        <v>357294</v>
      </c>
      <c r="E45" s="6">
        <v>333991.03999999998</v>
      </c>
      <c r="F45" s="7">
        <v>98.71</v>
      </c>
      <c r="G45" s="8">
        <v>93.48</v>
      </c>
    </row>
    <row r="46" spans="1:7" ht="13.2" x14ac:dyDescent="0.25">
      <c r="A46" s="20" t="s">
        <v>67</v>
      </c>
      <c r="B46" s="6">
        <v>63162.18</v>
      </c>
      <c r="C46" s="7">
        <v>0</v>
      </c>
      <c r="D46" s="7">
        <v>0</v>
      </c>
      <c r="E46" s="6">
        <v>71417.03</v>
      </c>
      <c r="F46" s="7">
        <v>113.07</v>
      </c>
      <c r="G46" s="8">
        <v>0</v>
      </c>
    </row>
    <row r="47" spans="1:7" x14ac:dyDescent="0.2">
      <c r="A47" s="19" t="s">
        <v>66</v>
      </c>
      <c r="B47" s="17">
        <v>8222.57</v>
      </c>
      <c r="C47" s="18"/>
      <c r="D47" s="18"/>
      <c r="E47" s="17">
        <v>8001.07</v>
      </c>
      <c r="F47" s="22">
        <v>97.31</v>
      </c>
      <c r="G47" s="16"/>
    </row>
    <row r="48" spans="1:7" x14ac:dyDescent="0.2">
      <c r="A48" s="19" t="s">
        <v>65</v>
      </c>
      <c r="B48" s="17">
        <v>49271.199999999997</v>
      </c>
      <c r="C48" s="18"/>
      <c r="D48" s="18"/>
      <c r="E48" s="17">
        <v>57079.78</v>
      </c>
      <c r="F48" s="22">
        <v>115.85</v>
      </c>
      <c r="G48" s="16"/>
    </row>
    <row r="49" spans="1:7" x14ac:dyDescent="0.2">
      <c r="A49" s="19" t="s">
        <v>64</v>
      </c>
      <c r="B49" s="17">
        <v>2694.26</v>
      </c>
      <c r="C49" s="18"/>
      <c r="D49" s="18"/>
      <c r="E49" s="17">
        <v>1834.18</v>
      </c>
      <c r="F49" s="22">
        <v>68.08</v>
      </c>
      <c r="G49" s="16"/>
    </row>
    <row r="50" spans="1:7" x14ac:dyDescent="0.2">
      <c r="A50" s="19" t="s">
        <v>63</v>
      </c>
      <c r="B50" s="17">
        <v>2974.15</v>
      </c>
      <c r="C50" s="18"/>
      <c r="D50" s="18"/>
      <c r="E50" s="17">
        <v>4502</v>
      </c>
      <c r="F50" s="22">
        <v>151.37</v>
      </c>
      <c r="G50" s="16"/>
    </row>
    <row r="51" spans="1:7" ht="13.2" x14ac:dyDescent="0.25">
      <c r="A51" s="20" t="s">
        <v>62</v>
      </c>
      <c r="B51" s="6">
        <v>202579.8</v>
      </c>
      <c r="C51" s="7">
        <v>0</v>
      </c>
      <c r="D51" s="7">
        <v>0</v>
      </c>
      <c r="E51" s="6">
        <v>191568.22</v>
      </c>
      <c r="F51" s="7">
        <v>94.56</v>
      </c>
      <c r="G51" s="8">
        <v>0</v>
      </c>
    </row>
    <row r="52" spans="1:7" x14ac:dyDescent="0.2">
      <c r="A52" s="19" t="s">
        <v>61</v>
      </c>
      <c r="B52" s="17">
        <v>24580.52</v>
      </c>
      <c r="C52" s="18"/>
      <c r="D52" s="18"/>
      <c r="E52" s="17">
        <v>33567.870000000003</v>
      </c>
      <c r="F52" s="22">
        <v>136.56</v>
      </c>
      <c r="G52" s="16"/>
    </row>
    <row r="53" spans="1:7" x14ac:dyDescent="0.2">
      <c r="A53" s="19" t="s">
        <v>60</v>
      </c>
      <c r="B53" s="17">
        <v>110945.12</v>
      </c>
      <c r="C53" s="18"/>
      <c r="D53" s="18"/>
      <c r="E53" s="17">
        <v>93573.18</v>
      </c>
      <c r="F53" s="22">
        <v>84.34</v>
      </c>
      <c r="G53" s="16"/>
    </row>
    <row r="54" spans="1:7" x14ac:dyDescent="0.2">
      <c r="A54" s="19" t="s">
        <v>59</v>
      </c>
      <c r="B54" s="17">
        <v>57190.21</v>
      </c>
      <c r="C54" s="18"/>
      <c r="D54" s="18"/>
      <c r="E54" s="17">
        <v>56061.61</v>
      </c>
      <c r="F54" s="22">
        <v>98.03</v>
      </c>
      <c r="G54" s="16"/>
    </row>
    <row r="55" spans="1:7" x14ac:dyDescent="0.2">
      <c r="A55" s="19" t="s">
        <v>58</v>
      </c>
      <c r="B55" s="17">
        <v>8280.5400000000009</v>
      </c>
      <c r="C55" s="18"/>
      <c r="D55" s="18"/>
      <c r="E55" s="17">
        <v>6531.84</v>
      </c>
      <c r="F55" s="22">
        <v>78.88</v>
      </c>
      <c r="G55" s="16"/>
    </row>
    <row r="56" spans="1:7" x14ac:dyDescent="0.2">
      <c r="A56" s="19" t="s">
        <v>57</v>
      </c>
      <c r="B56" s="22">
        <v>168.75</v>
      </c>
      <c r="C56" s="18"/>
      <c r="D56" s="18"/>
      <c r="E56" s="22">
        <v>586.77</v>
      </c>
      <c r="F56" s="22">
        <v>347.72</v>
      </c>
      <c r="G56" s="16"/>
    </row>
    <row r="57" spans="1:7" x14ac:dyDescent="0.2">
      <c r="A57" s="19" t="s">
        <v>56</v>
      </c>
      <c r="B57" s="17">
        <v>1414.66</v>
      </c>
      <c r="C57" s="18"/>
      <c r="D57" s="18"/>
      <c r="E57" s="17">
        <v>1246.95</v>
      </c>
      <c r="F57" s="22">
        <v>88.14</v>
      </c>
      <c r="G57" s="16"/>
    </row>
    <row r="58" spans="1:7" ht="13.2" x14ac:dyDescent="0.25">
      <c r="A58" s="20" t="s">
        <v>55</v>
      </c>
      <c r="B58" s="6">
        <v>59942.59</v>
      </c>
      <c r="C58" s="7">
        <v>0</v>
      </c>
      <c r="D58" s="7">
        <v>0</v>
      </c>
      <c r="E58" s="6">
        <v>64003.78</v>
      </c>
      <c r="F58" s="7">
        <v>106.78</v>
      </c>
      <c r="G58" s="8">
        <v>0</v>
      </c>
    </row>
    <row r="59" spans="1:7" x14ac:dyDescent="0.2">
      <c r="A59" s="19" t="s">
        <v>54</v>
      </c>
      <c r="B59" s="17">
        <v>11016.47</v>
      </c>
      <c r="C59" s="18"/>
      <c r="D59" s="18"/>
      <c r="E59" s="17">
        <v>4380.6499999999996</v>
      </c>
      <c r="F59" s="22">
        <v>39.76</v>
      </c>
      <c r="G59" s="16"/>
    </row>
    <row r="60" spans="1:7" x14ac:dyDescent="0.2">
      <c r="A60" s="19" t="s">
        <v>53</v>
      </c>
      <c r="B60" s="17">
        <v>1259.47</v>
      </c>
      <c r="C60" s="18"/>
      <c r="D60" s="18"/>
      <c r="E60" s="17">
        <v>7344.2</v>
      </c>
      <c r="F60" s="22">
        <v>583.12</v>
      </c>
      <c r="G60" s="16"/>
    </row>
    <row r="61" spans="1:7" x14ac:dyDescent="0.2">
      <c r="A61" s="19" t="s">
        <v>52</v>
      </c>
      <c r="B61" s="22">
        <v>202.25</v>
      </c>
      <c r="C61" s="18"/>
      <c r="D61" s="18"/>
      <c r="E61" s="22">
        <v>166.25</v>
      </c>
      <c r="F61" s="22">
        <v>82.2</v>
      </c>
      <c r="G61" s="16"/>
    </row>
    <row r="62" spans="1:7" x14ac:dyDescent="0.2">
      <c r="A62" s="19" t="s">
        <v>51</v>
      </c>
      <c r="B62" s="17">
        <v>7332.99</v>
      </c>
      <c r="C62" s="18"/>
      <c r="D62" s="18"/>
      <c r="E62" s="17">
        <v>7538.68</v>
      </c>
      <c r="F62" s="22">
        <v>102.8</v>
      </c>
      <c r="G62" s="16"/>
    </row>
    <row r="63" spans="1:7" x14ac:dyDescent="0.2">
      <c r="A63" s="19" t="s">
        <v>50</v>
      </c>
      <c r="B63" s="22">
        <v>268.18</v>
      </c>
      <c r="C63" s="18"/>
      <c r="D63" s="18"/>
      <c r="E63" s="22">
        <v>319.22000000000003</v>
      </c>
      <c r="F63" s="22">
        <v>119.03</v>
      </c>
      <c r="G63" s="16"/>
    </row>
    <row r="64" spans="1:7" x14ac:dyDescent="0.2">
      <c r="A64" s="19" t="s">
        <v>49</v>
      </c>
      <c r="B64" s="17">
        <v>5572.49</v>
      </c>
      <c r="C64" s="18"/>
      <c r="D64" s="18"/>
      <c r="E64" s="17">
        <v>6050.53</v>
      </c>
      <c r="F64" s="22">
        <v>108.58</v>
      </c>
      <c r="G64" s="16"/>
    </row>
    <row r="65" spans="1:7" x14ac:dyDescent="0.2">
      <c r="A65" s="19" t="s">
        <v>48</v>
      </c>
      <c r="B65" s="17">
        <v>13474.93</v>
      </c>
      <c r="C65" s="18"/>
      <c r="D65" s="18"/>
      <c r="E65" s="17">
        <v>1670</v>
      </c>
      <c r="F65" s="22">
        <v>12.39</v>
      </c>
      <c r="G65" s="16"/>
    </row>
    <row r="66" spans="1:7" x14ac:dyDescent="0.2">
      <c r="A66" s="19" t="s">
        <v>47</v>
      </c>
      <c r="B66" s="17">
        <v>4147.04</v>
      </c>
      <c r="C66" s="18"/>
      <c r="D66" s="18"/>
      <c r="E66" s="17">
        <v>3182.31</v>
      </c>
      <c r="F66" s="22">
        <v>76.739999999999995</v>
      </c>
      <c r="G66" s="16"/>
    </row>
    <row r="67" spans="1:7" x14ac:dyDescent="0.2">
      <c r="A67" s="19" t="s">
        <v>46</v>
      </c>
      <c r="B67" s="17">
        <v>16668.77</v>
      </c>
      <c r="C67" s="18"/>
      <c r="D67" s="18"/>
      <c r="E67" s="17">
        <v>33351.94</v>
      </c>
      <c r="F67" s="22">
        <v>200.09</v>
      </c>
      <c r="G67" s="16"/>
    </row>
    <row r="68" spans="1:7" ht="13.2" x14ac:dyDescent="0.25">
      <c r="A68" s="20" t="s">
        <v>45</v>
      </c>
      <c r="B68" s="6">
        <v>12661.28</v>
      </c>
      <c r="C68" s="7">
        <v>0</v>
      </c>
      <c r="D68" s="7">
        <v>0</v>
      </c>
      <c r="E68" s="6">
        <v>7002.01</v>
      </c>
      <c r="F68" s="7">
        <v>55.3</v>
      </c>
      <c r="G68" s="8">
        <v>0</v>
      </c>
    </row>
    <row r="69" spans="1:7" x14ac:dyDescent="0.2">
      <c r="A69" s="19" t="s">
        <v>44</v>
      </c>
      <c r="B69" s="17">
        <v>1070.98</v>
      </c>
      <c r="C69" s="18"/>
      <c r="D69" s="18"/>
      <c r="E69" s="17">
        <v>1795.89</v>
      </c>
      <c r="F69" s="22">
        <v>167.69</v>
      </c>
      <c r="G69" s="16"/>
    </row>
    <row r="70" spans="1:7" x14ac:dyDescent="0.2">
      <c r="A70" s="19" t="s">
        <v>43</v>
      </c>
      <c r="B70" s="22">
        <v>223.29</v>
      </c>
      <c r="C70" s="18"/>
      <c r="D70" s="18"/>
      <c r="E70" s="22">
        <v>485.54</v>
      </c>
      <c r="F70" s="22">
        <v>217.45</v>
      </c>
      <c r="G70" s="16"/>
    </row>
    <row r="71" spans="1:7" x14ac:dyDescent="0.2">
      <c r="A71" s="19" t="s">
        <v>42</v>
      </c>
      <c r="B71" s="22">
        <v>110</v>
      </c>
      <c r="C71" s="18"/>
      <c r="D71" s="18"/>
      <c r="E71" s="22">
        <v>125</v>
      </c>
      <c r="F71" s="22">
        <v>113.64</v>
      </c>
      <c r="G71" s="16"/>
    </row>
    <row r="72" spans="1:7" x14ac:dyDescent="0.2">
      <c r="A72" s="19" t="s">
        <v>41</v>
      </c>
      <c r="B72" s="17">
        <v>2468.8200000000002</v>
      </c>
      <c r="C72" s="18"/>
      <c r="D72" s="18"/>
      <c r="E72" s="17">
        <v>1935.77</v>
      </c>
      <c r="F72" s="22">
        <v>78.41</v>
      </c>
      <c r="G72" s="16"/>
    </row>
    <row r="73" spans="1:7" x14ac:dyDescent="0.2">
      <c r="A73" s="19" t="s">
        <v>40</v>
      </c>
      <c r="B73" s="17">
        <v>8788.19</v>
      </c>
      <c r="C73" s="18"/>
      <c r="D73" s="18"/>
      <c r="E73" s="17">
        <v>2659.81</v>
      </c>
      <c r="F73" s="22">
        <v>30.27</v>
      </c>
      <c r="G73" s="16"/>
    </row>
    <row r="74" spans="1:7" ht="13.2" x14ac:dyDescent="0.25">
      <c r="A74" s="21" t="s">
        <v>39</v>
      </c>
      <c r="B74" s="6">
        <v>1055.0999999999999</v>
      </c>
      <c r="C74" s="6">
        <v>1400</v>
      </c>
      <c r="D74" s="6">
        <v>1400</v>
      </c>
      <c r="E74" s="6">
        <v>1086.71</v>
      </c>
      <c r="F74" s="7">
        <v>103</v>
      </c>
      <c r="G74" s="8">
        <v>77.62</v>
      </c>
    </row>
    <row r="75" spans="1:7" ht="13.2" x14ac:dyDescent="0.25">
      <c r="A75" s="20" t="s">
        <v>38</v>
      </c>
      <c r="B75" s="6">
        <v>1055.0999999999999</v>
      </c>
      <c r="C75" s="7">
        <v>0</v>
      </c>
      <c r="D75" s="7">
        <v>0</v>
      </c>
      <c r="E75" s="6">
        <v>1086.71</v>
      </c>
      <c r="F75" s="7">
        <v>103</v>
      </c>
      <c r="G75" s="8">
        <v>0</v>
      </c>
    </row>
    <row r="76" spans="1:7" x14ac:dyDescent="0.2">
      <c r="A76" s="19" t="s">
        <v>37</v>
      </c>
      <c r="B76" s="17">
        <v>1055.0999999999999</v>
      </c>
      <c r="C76" s="18"/>
      <c r="D76" s="18"/>
      <c r="E76" s="17">
        <v>1086.71</v>
      </c>
      <c r="F76" s="22">
        <v>103</v>
      </c>
      <c r="G76" s="16"/>
    </row>
    <row r="77" spans="1:7" ht="26.4" x14ac:dyDescent="0.25">
      <c r="A77" s="21" t="s">
        <v>36</v>
      </c>
      <c r="B77" s="6">
        <v>17535.810000000001</v>
      </c>
      <c r="C77" s="6">
        <v>16000</v>
      </c>
      <c r="D77" s="6">
        <v>16000</v>
      </c>
      <c r="E77" s="6">
        <v>17196.41</v>
      </c>
      <c r="F77" s="7">
        <v>98.06</v>
      </c>
      <c r="G77" s="8">
        <v>107.48</v>
      </c>
    </row>
    <row r="78" spans="1:7" ht="26.4" x14ac:dyDescent="0.25">
      <c r="A78" s="20" t="s">
        <v>35</v>
      </c>
      <c r="B78" s="6">
        <v>17535.810000000001</v>
      </c>
      <c r="C78" s="7">
        <v>0</v>
      </c>
      <c r="D78" s="7">
        <v>0</v>
      </c>
      <c r="E78" s="6">
        <v>17196.41</v>
      </c>
      <c r="F78" s="7">
        <v>98.06</v>
      </c>
      <c r="G78" s="8">
        <v>0</v>
      </c>
    </row>
    <row r="79" spans="1:7" x14ac:dyDescent="0.2">
      <c r="A79" s="19" t="s">
        <v>34</v>
      </c>
      <c r="B79" s="17">
        <v>17535.810000000001</v>
      </c>
      <c r="C79" s="18"/>
      <c r="D79" s="18"/>
      <c r="E79" s="17">
        <v>17196.41</v>
      </c>
      <c r="F79" s="22">
        <v>98.06</v>
      </c>
      <c r="G79" s="16"/>
    </row>
    <row r="80" spans="1:7" ht="13.2" x14ac:dyDescent="0.25">
      <c r="A80" s="21" t="s">
        <v>33</v>
      </c>
      <c r="B80" s="7">
        <v>770.76</v>
      </c>
      <c r="C80" s="7">
        <v>800</v>
      </c>
      <c r="D80" s="7">
        <v>800</v>
      </c>
      <c r="E80" s="7">
        <v>750</v>
      </c>
      <c r="F80" s="7">
        <v>97.31</v>
      </c>
      <c r="G80" s="8">
        <v>93.75</v>
      </c>
    </row>
    <row r="81" spans="1:7" ht="13.2" x14ac:dyDescent="0.25">
      <c r="A81" s="20" t="s">
        <v>32</v>
      </c>
      <c r="B81" s="7">
        <v>770.76</v>
      </c>
      <c r="C81" s="7">
        <v>0</v>
      </c>
      <c r="D81" s="7">
        <v>0</v>
      </c>
      <c r="E81" s="7">
        <v>750</v>
      </c>
      <c r="F81" s="7">
        <v>97.31</v>
      </c>
      <c r="G81" s="8">
        <v>0</v>
      </c>
    </row>
    <row r="82" spans="1:7" x14ac:dyDescent="0.2">
      <c r="A82" s="19" t="s">
        <v>31</v>
      </c>
      <c r="B82" s="22">
        <v>770.76</v>
      </c>
      <c r="C82" s="18"/>
      <c r="D82" s="18"/>
      <c r="E82" s="22">
        <v>750</v>
      </c>
      <c r="F82" s="22">
        <v>97.31</v>
      </c>
      <c r="G82" s="16"/>
    </row>
    <row r="83" spans="1:7" ht="13.2" x14ac:dyDescent="0.25">
      <c r="A83" s="26" t="s">
        <v>10</v>
      </c>
      <c r="B83" s="25">
        <v>10733.48</v>
      </c>
      <c r="C83" s="25">
        <v>201507</v>
      </c>
      <c r="D83" s="25">
        <v>201507</v>
      </c>
      <c r="E83" s="25">
        <v>81867.5</v>
      </c>
      <c r="F83" s="24">
        <v>762.73</v>
      </c>
      <c r="G83" s="23">
        <v>40.630000000000003</v>
      </c>
    </row>
    <row r="84" spans="1:7" ht="26.4" x14ac:dyDescent="0.25">
      <c r="A84" s="21" t="s">
        <v>30</v>
      </c>
      <c r="B84" s="6">
        <v>8739.75</v>
      </c>
      <c r="C84" s="6">
        <v>25807</v>
      </c>
      <c r="D84" s="6">
        <v>25807</v>
      </c>
      <c r="E84" s="6">
        <v>13229.15</v>
      </c>
      <c r="F84" s="7">
        <v>151.37</v>
      </c>
      <c r="G84" s="8">
        <v>51.26</v>
      </c>
    </row>
    <row r="85" spans="1:7" ht="13.2" x14ac:dyDescent="0.25">
      <c r="A85" s="20" t="s">
        <v>29</v>
      </c>
      <c r="B85" s="6">
        <v>6424.42</v>
      </c>
      <c r="C85" s="7">
        <v>0</v>
      </c>
      <c r="D85" s="7">
        <v>0</v>
      </c>
      <c r="E85" s="6">
        <v>10911.82</v>
      </c>
      <c r="F85" s="7">
        <v>169.85</v>
      </c>
      <c r="G85" s="8">
        <v>0</v>
      </c>
    </row>
    <row r="86" spans="1:7" x14ac:dyDescent="0.2">
      <c r="A86" s="19" t="s">
        <v>28</v>
      </c>
      <c r="B86" s="17">
        <v>6424.42</v>
      </c>
      <c r="C86" s="18"/>
      <c r="D86" s="18"/>
      <c r="E86" s="17">
        <v>2333.98</v>
      </c>
      <c r="F86" s="22">
        <v>36.33</v>
      </c>
      <c r="G86" s="16"/>
    </row>
    <row r="87" spans="1:7" x14ac:dyDescent="0.2">
      <c r="A87" s="19" t="s">
        <v>27</v>
      </c>
      <c r="B87" s="18"/>
      <c r="C87" s="18"/>
      <c r="D87" s="18"/>
      <c r="E87" s="17">
        <v>2197.6</v>
      </c>
      <c r="F87" s="18"/>
      <c r="G87" s="16"/>
    </row>
    <row r="88" spans="1:7" x14ac:dyDescent="0.2">
      <c r="A88" s="19" t="s">
        <v>26</v>
      </c>
      <c r="B88" s="18"/>
      <c r="C88" s="18"/>
      <c r="D88" s="18"/>
      <c r="E88" s="17">
        <v>3512.63</v>
      </c>
      <c r="F88" s="18"/>
      <c r="G88" s="16"/>
    </row>
    <row r="89" spans="1:7" x14ac:dyDescent="0.2">
      <c r="A89" s="19" t="s">
        <v>25</v>
      </c>
      <c r="B89" s="18"/>
      <c r="C89" s="18"/>
      <c r="D89" s="18"/>
      <c r="E89" s="17">
        <v>2867.61</v>
      </c>
      <c r="F89" s="18"/>
      <c r="G89" s="16"/>
    </row>
    <row r="90" spans="1:7" ht="26.4" x14ac:dyDescent="0.25">
      <c r="A90" s="20" t="s">
        <v>24</v>
      </c>
      <c r="B90" s="6">
        <v>2315.33</v>
      </c>
      <c r="C90" s="7">
        <v>0</v>
      </c>
      <c r="D90" s="7">
        <v>0</v>
      </c>
      <c r="E90" s="6">
        <v>2317.33</v>
      </c>
      <c r="F90" s="7">
        <v>100.09</v>
      </c>
      <c r="G90" s="8">
        <v>0</v>
      </c>
    </row>
    <row r="91" spans="1:7" x14ac:dyDescent="0.2">
      <c r="A91" s="19" t="s">
        <v>23</v>
      </c>
      <c r="B91" s="17">
        <v>2315.33</v>
      </c>
      <c r="C91" s="18"/>
      <c r="D91" s="18"/>
      <c r="E91" s="17">
        <v>2317.33</v>
      </c>
      <c r="F91" s="22">
        <v>100.09</v>
      </c>
      <c r="G91" s="16"/>
    </row>
    <row r="92" spans="1:7" ht="26.4" x14ac:dyDescent="0.25">
      <c r="A92" s="21" t="s">
        <v>22</v>
      </c>
      <c r="B92" s="6">
        <v>1993.73</v>
      </c>
      <c r="C92" s="6">
        <v>175700</v>
      </c>
      <c r="D92" s="6">
        <v>175700</v>
      </c>
      <c r="E92" s="6">
        <v>68638.350000000006</v>
      </c>
      <c r="F92" s="6">
        <v>3442.71</v>
      </c>
      <c r="G92" s="8">
        <v>39.07</v>
      </c>
    </row>
    <row r="93" spans="1:7" ht="26.4" x14ac:dyDescent="0.25">
      <c r="A93" s="20" t="s">
        <v>21</v>
      </c>
      <c r="B93" s="6">
        <v>1993.73</v>
      </c>
      <c r="C93" s="7">
        <v>0</v>
      </c>
      <c r="D93" s="7">
        <v>0</v>
      </c>
      <c r="E93" s="6">
        <v>68638.350000000006</v>
      </c>
      <c r="F93" s="6">
        <v>3442.71</v>
      </c>
      <c r="G93" s="8">
        <v>0</v>
      </c>
    </row>
    <row r="94" spans="1:7" x14ac:dyDescent="0.2">
      <c r="A94" s="19" t="s">
        <v>20</v>
      </c>
      <c r="B94" s="17">
        <v>1993.73</v>
      </c>
      <c r="C94" s="18"/>
      <c r="D94" s="18"/>
      <c r="E94" s="17">
        <v>68638.350000000006</v>
      </c>
      <c r="F94" s="17">
        <v>3442.71</v>
      </c>
      <c r="G94" s="16"/>
    </row>
    <row r="95" spans="1:7" x14ac:dyDescent="0.2">
      <c r="A95" s="15" t="s">
        <v>19</v>
      </c>
      <c r="B95" s="14">
        <v>1916659.15</v>
      </c>
      <c r="C95" s="14">
        <v>2359279</v>
      </c>
      <c r="D95" s="14">
        <v>2359279</v>
      </c>
      <c r="E95" s="14">
        <v>2246980.9500000002</v>
      </c>
      <c r="F95" s="13">
        <v>117.23</v>
      </c>
      <c r="G95" s="8">
        <v>95.24</v>
      </c>
    </row>
  </sheetData>
  <mergeCells count="2">
    <mergeCell ref="A1:G1"/>
    <mergeCell ref="A3:G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workbookViewId="0">
      <selection activeCell="A35" sqref="A35"/>
    </sheetView>
  </sheetViews>
  <sheetFormatPr defaultColWidth="9.109375" defaultRowHeight="11.4" x14ac:dyDescent="0.2"/>
  <cols>
    <col min="1" max="2" width="46" style="1" customWidth="1"/>
    <col min="3" max="3" width="34" style="1" customWidth="1"/>
    <col min="4" max="4" width="33.109375" style="1" customWidth="1"/>
    <col min="5" max="5" width="46" style="1" customWidth="1"/>
    <col min="6" max="6" width="29.6640625" style="1" customWidth="1"/>
    <col min="7" max="7" width="30.109375" style="1" customWidth="1"/>
    <col min="8" max="16384" width="9.109375" style="1"/>
  </cols>
  <sheetData>
    <row r="1" spans="1:7" s="47" customFormat="1" ht="15.6" x14ac:dyDescent="0.3">
      <c r="A1" s="122" t="s">
        <v>218</v>
      </c>
      <c r="B1" s="122"/>
      <c r="C1" s="122"/>
      <c r="D1" s="122"/>
      <c r="E1" s="122"/>
      <c r="F1" s="122"/>
      <c r="G1" s="122"/>
    </row>
    <row r="2" spans="1:7" s="56" customFormat="1" ht="9" x14ac:dyDescent="0.15"/>
    <row r="3" spans="1:7" s="56" customFormat="1" ht="9.6" thickBot="1" x14ac:dyDescent="0.2"/>
    <row r="4" spans="1:7" ht="13.2" thickBo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ht="13.2" x14ac:dyDescent="0.25">
      <c r="A5" s="3" t="s">
        <v>7</v>
      </c>
      <c r="B5" s="3"/>
      <c r="C5" s="3"/>
      <c r="D5" s="3"/>
      <c r="E5" s="3"/>
      <c r="F5" s="3"/>
      <c r="G5" s="4"/>
    </row>
    <row r="6" spans="1:7" ht="13.2" x14ac:dyDescent="0.25">
      <c r="A6" s="30" t="s">
        <v>109</v>
      </c>
      <c r="B6" s="28">
        <v>59066.35</v>
      </c>
      <c r="C6" s="28">
        <v>104010</v>
      </c>
      <c r="D6" s="28">
        <v>104010</v>
      </c>
      <c r="E6" s="28">
        <v>91381.72</v>
      </c>
      <c r="F6" s="27">
        <v>154.71</v>
      </c>
      <c r="G6" s="8">
        <v>87.86</v>
      </c>
    </row>
    <row r="7" spans="1:7" ht="13.2" x14ac:dyDescent="0.25">
      <c r="A7" s="29" t="s">
        <v>107</v>
      </c>
      <c r="B7" s="28">
        <v>59066.35</v>
      </c>
      <c r="C7" s="28">
        <v>104010</v>
      </c>
      <c r="D7" s="28">
        <v>104010</v>
      </c>
      <c r="E7" s="28">
        <v>91381.72</v>
      </c>
      <c r="F7" s="27">
        <v>154.71</v>
      </c>
      <c r="G7" s="8">
        <v>87.86</v>
      </c>
    </row>
    <row r="8" spans="1:7" ht="13.2" x14ac:dyDescent="0.25">
      <c r="A8" s="29" t="s">
        <v>106</v>
      </c>
      <c r="B8" s="28">
        <v>3153.65</v>
      </c>
      <c r="C8" s="28">
        <v>6510</v>
      </c>
      <c r="D8" s="28">
        <v>6510</v>
      </c>
      <c r="E8" s="28">
        <v>7064.16</v>
      </c>
      <c r="F8" s="27">
        <v>224</v>
      </c>
      <c r="G8" s="8">
        <v>108.51</v>
      </c>
    </row>
    <row r="9" spans="1:7" ht="13.2" x14ac:dyDescent="0.25">
      <c r="A9" s="29" t="s">
        <v>105</v>
      </c>
      <c r="B9" s="28">
        <v>3153.65</v>
      </c>
      <c r="C9" s="28">
        <v>6510</v>
      </c>
      <c r="D9" s="28">
        <v>6510</v>
      </c>
      <c r="E9" s="28">
        <v>7064.16</v>
      </c>
      <c r="F9" s="27">
        <v>224</v>
      </c>
      <c r="G9" s="8">
        <v>108.51</v>
      </c>
    </row>
    <row r="10" spans="1:7" ht="13.2" x14ac:dyDescent="0.25">
      <c r="A10" s="29" t="s">
        <v>104</v>
      </c>
      <c r="B10" s="28">
        <v>200048.99</v>
      </c>
      <c r="C10" s="28">
        <v>239507</v>
      </c>
      <c r="D10" s="28">
        <v>239507</v>
      </c>
      <c r="E10" s="28">
        <v>235552.76</v>
      </c>
      <c r="F10" s="27">
        <v>117.75</v>
      </c>
      <c r="G10" s="8">
        <v>98.35</v>
      </c>
    </row>
    <row r="11" spans="1:7" ht="13.2" x14ac:dyDescent="0.25">
      <c r="A11" s="29" t="s">
        <v>103</v>
      </c>
      <c r="B11" s="28">
        <v>54796.23</v>
      </c>
      <c r="C11" s="28">
        <v>57600</v>
      </c>
      <c r="D11" s="28">
        <v>57600</v>
      </c>
      <c r="E11" s="28">
        <v>50646.48</v>
      </c>
      <c r="F11" s="27">
        <v>92.43</v>
      </c>
      <c r="G11" s="8">
        <v>87.93</v>
      </c>
    </row>
    <row r="12" spans="1:7" ht="13.2" x14ac:dyDescent="0.25">
      <c r="A12" s="29" t="s">
        <v>102</v>
      </c>
      <c r="B12" s="28">
        <v>145252.76</v>
      </c>
      <c r="C12" s="28">
        <v>181907</v>
      </c>
      <c r="D12" s="28">
        <v>181907</v>
      </c>
      <c r="E12" s="28">
        <v>184906.28</v>
      </c>
      <c r="F12" s="27">
        <v>127.3</v>
      </c>
      <c r="G12" s="8">
        <v>101.65</v>
      </c>
    </row>
    <row r="13" spans="1:7" ht="13.2" x14ac:dyDescent="0.25">
      <c r="A13" s="29" t="s">
        <v>101</v>
      </c>
      <c r="B13" s="28">
        <v>1653704.69</v>
      </c>
      <c r="C13" s="28">
        <v>1994296</v>
      </c>
      <c r="D13" s="28">
        <v>1994296</v>
      </c>
      <c r="E13" s="28">
        <v>1771166.01</v>
      </c>
      <c r="F13" s="27">
        <v>107.1</v>
      </c>
      <c r="G13" s="8">
        <v>88.81</v>
      </c>
    </row>
    <row r="14" spans="1:7" ht="13.2" x14ac:dyDescent="0.25">
      <c r="A14" s="29" t="s">
        <v>100</v>
      </c>
      <c r="B14" s="28">
        <v>10086.58</v>
      </c>
      <c r="C14" s="28">
        <v>118165</v>
      </c>
      <c r="D14" s="28">
        <v>118165</v>
      </c>
      <c r="E14" s="28">
        <v>20933.72</v>
      </c>
      <c r="F14" s="27">
        <v>207.54</v>
      </c>
      <c r="G14" s="8">
        <v>17.72</v>
      </c>
    </row>
    <row r="15" spans="1:7" ht="13.2" x14ac:dyDescent="0.25">
      <c r="A15" s="29" t="s">
        <v>99</v>
      </c>
      <c r="B15" s="28">
        <v>1643618.11</v>
      </c>
      <c r="C15" s="28">
        <v>1876131</v>
      </c>
      <c r="D15" s="28">
        <v>1876131</v>
      </c>
      <c r="E15" s="28">
        <v>1750232.29</v>
      </c>
      <c r="F15" s="27">
        <v>106.49</v>
      </c>
      <c r="G15" s="8">
        <v>93.29</v>
      </c>
    </row>
    <row r="16" spans="1:7" x14ac:dyDescent="0.2">
      <c r="A16" s="15" t="s">
        <v>76</v>
      </c>
      <c r="B16" s="14">
        <v>1915973.68</v>
      </c>
      <c r="C16" s="14">
        <v>2344323</v>
      </c>
      <c r="D16" s="14">
        <v>2344323</v>
      </c>
      <c r="E16" s="14">
        <v>2105164.65</v>
      </c>
      <c r="F16" s="13">
        <v>109.87</v>
      </c>
      <c r="G16" s="8">
        <v>89.8</v>
      </c>
    </row>
    <row r="17" spans="1:7" ht="13.2" x14ac:dyDescent="0.25">
      <c r="A17" s="29" t="s">
        <v>108</v>
      </c>
      <c r="B17" s="28">
        <v>62808.32</v>
      </c>
      <c r="C17" s="28">
        <v>104010</v>
      </c>
      <c r="D17" s="28">
        <v>104010</v>
      </c>
      <c r="E17" s="28">
        <v>94505.63</v>
      </c>
      <c r="F17" s="27">
        <v>150.47</v>
      </c>
      <c r="G17" s="8">
        <v>90.86</v>
      </c>
    </row>
    <row r="18" spans="1:7" ht="13.2" x14ac:dyDescent="0.25">
      <c r="A18" s="29" t="s">
        <v>107</v>
      </c>
      <c r="B18" s="28">
        <v>62808.32</v>
      </c>
      <c r="C18" s="28">
        <v>104010</v>
      </c>
      <c r="D18" s="28">
        <v>104010</v>
      </c>
      <c r="E18" s="28">
        <v>94505.63</v>
      </c>
      <c r="F18" s="27">
        <v>150.47</v>
      </c>
      <c r="G18" s="8">
        <v>90.86</v>
      </c>
    </row>
    <row r="19" spans="1:7" ht="13.2" x14ac:dyDescent="0.25">
      <c r="A19" s="29" t="s">
        <v>106</v>
      </c>
      <c r="B19" s="28">
        <v>2423.0100000000002</v>
      </c>
      <c r="C19" s="28">
        <v>8000</v>
      </c>
      <c r="D19" s="28">
        <v>8000</v>
      </c>
      <c r="E19" s="28">
        <v>6123.97</v>
      </c>
      <c r="F19" s="27">
        <v>252.74</v>
      </c>
      <c r="G19" s="8">
        <v>76.55</v>
      </c>
    </row>
    <row r="20" spans="1:7" ht="13.2" x14ac:dyDescent="0.25">
      <c r="A20" s="29" t="s">
        <v>105</v>
      </c>
      <c r="B20" s="28">
        <v>2423.0100000000002</v>
      </c>
      <c r="C20" s="28">
        <v>8000</v>
      </c>
      <c r="D20" s="28">
        <v>8000</v>
      </c>
      <c r="E20" s="28">
        <v>6123.97</v>
      </c>
      <c r="F20" s="27">
        <v>252.74</v>
      </c>
      <c r="G20" s="8">
        <v>76.55</v>
      </c>
    </row>
    <row r="21" spans="1:7" ht="13.2" x14ac:dyDescent="0.25">
      <c r="A21" s="29" t="s">
        <v>104</v>
      </c>
      <c r="B21" s="28">
        <v>196351.43</v>
      </c>
      <c r="C21" s="28">
        <v>244377</v>
      </c>
      <c r="D21" s="28">
        <v>244377</v>
      </c>
      <c r="E21" s="28">
        <v>239793.49</v>
      </c>
      <c r="F21" s="27">
        <v>122.12</v>
      </c>
      <c r="G21" s="8">
        <v>98.12</v>
      </c>
    </row>
    <row r="22" spans="1:7" ht="13.2" x14ac:dyDescent="0.25">
      <c r="A22" s="29" t="s">
        <v>103</v>
      </c>
      <c r="B22" s="28">
        <v>53187.040000000001</v>
      </c>
      <c r="C22" s="28">
        <v>62470</v>
      </c>
      <c r="D22" s="28">
        <v>62470</v>
      </c>
      <c r="E22" s="28">
        <v>54994.59</v>
      </c>
      <c r="F22" s="27">
        <v>103.4</v>
      </c>
      <c r="G22" s="8">
        <v>88.03</v>
      </c>
    </row>
    <row r="23" spans="1:7" ht="13.2" x14ac:dyDescent="0.25">
      <c r="A23" s="29" t="s">
        <v>102</v>
      </c>
      <c r="B23" s="28">
        <v>143164.39000000001</v>
      </c>
      <c r="C23" s="28">
        <v>181907</v>
      </c>
      <c r="D23" s="28">
        <v>181907</v>
      </c>
      <c r="E23" s="28">
        <v>184798.9</v>
      </c>
      <c r="F23" s="27">
        <v>129.08000000000001</v>
      </c>
      <c r="G23" s="8">
        <v>101.59</v>
      </c>
    </row>
    <row r="24" spans="1:7" ht="13.2" x14ac:dyDescent="0.25">
      <c r="A24" s="29" t="s">
        <v>101</v>
      </c>
      <c r="B24" s="28">
        <v>1655076.39</v>
      </c>
      <c r="C24" s="28">
        <v>2002892</v>
      </c>
      <c r="D24" s="28">
        <v>2002892</v>
      </c>
      <c r="E24" s="28">
        <v>1906557.86</v>
      </c>
      <c r="F24" s="27">
        <v>115.19</v>
      </c>
      <c r="G24" s="8">
        <v>95.19</v>
      </c>
    </row>
    <row r="25" spans="1:7" ht="13.2" x14ac:dyDescent="0.25">
      <c r="A25" s="29" t="s">
        <v>100</v>
      </c>
      <c r="B25" s="28">
        <v>13406.9</v>
      </c>
      <c r="C25" s="28">
        <v>122657</v>
      </c>
      <c r="D25" s="28">
        <v>122657</v>
      </c>
      <c r="E25" s="28">
        <v>21249.360000000001</v>
      </c>
      <c r="F25" s="27">
        <v>158.5</v>
      </c>
      <c r="G25" s="8">
        <v>17.32</v>
      </c>
    </row>
    <row r="26" spans="1:7" ht="13.2" x14ac:dyDescent="0.25">
      <c r="A26" s="29" t="s">
        <v>99</v>
      </c>
      <c r="B26" s="28">
        <v>1641669.49</v>
      </c>
      <c r="C26" s="28">
        <v>1880235</v>
      </c>
      <c r="D26" s="28">
        <v>1880235</v>
      </c>
      <c r="E26" s="28">
        <v>1885308.5</v>
      </c>
      <c r="F26" s="27">
        <v>114.84</v>
      </c>
      <c r="G26" s="8">
        <v>100.27</v>
      </c>
    </row>
    <row r="27" spans="1:7" x14ac:dyDescent="0.2">
      <c r="A27" s="15" t="s">
        <v>19</v>
      </c>
      <c r="B27" s="14">
        <v>1916659.15</v>
      </c>
      <c r="C27" s="14">
        <v>2359279</v>
      </c>
      <c r="D27" s="14">
        <v>2359279</v>
      </c>
      <c r="E27" s="14">
        <v>2246980.9500000002</v>
      </c>
      <c r="F27" s="13">
        <v>117.23</v>
      </c>
      <c r="G27" s="8">
        <v>95.24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showGridLines="0" workbookViewId="0">
      <selection activeCell="A14" sqref="A14"/>
    </sheetView>
  </sheetViews>
  <sheetFormatPr defaultColWidth="9.109375" defaultRowHeight="11.4" x14ac:dyDescent="0.2"/>
  <cols>
    <col min="1" max="1" width="40.109375" style="1" customWidth="1"/>
    <col min="2" max="2" width="46.33203125" style="1" customWidth="1"/>
    <col min="3" max="3" width="34.109375" style="1" customWidth="1"/>
    <col min="4" max="4" width="33.33203125" style="1" customWidth="1"/>
    <col min="5" max="5" width="46.33203125" style="1" customWidth="1"/>
    <col min="6" max="6" width="29.88671875" style="1" customWidth="1"/>
    <col min="7" max="7" width="30.109375" style="1" customWidth="1"/>
    <col min="8" max="16384" width="9.109375" style="1"/>
  </cols>
  <sheetData>
    <row r="1" spans="1:7" s="55" customFormat="1" ht="13.5" customHeight="1" x14ac:dyDescent="0.3">
      <c r="A1" s="122" t="s">
        <v>219</v>
      </c>
      <c r="B1" s="122"/>
      <c r="C1" s="122"/>
      <c r="D1" s="122"/>
      <c r="E1" s="122"/>
      <c r="F1" s="122"/>
      <c r="G1" s="122"/>
    </row>
    <row r="2" spans="1:7" ht="12" thickBot="1" x14ac:dyDescent="0.25"/>
    <row r="3" spans="1:7" ht="13.2" thickBo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3.2" x14ac:dyDescent="0.25">
      <c r="A4" s="3" t="s">
        <v>7</v>
      </c>
      <c r="B4" s="3"/>
      <c r="C4" s="3"/>
      <c r="D4" s="3"/>
      <c r="E4" s="3"/>
      <c r="F4" s="3"/>
      <c r="G4" s="4"/>
    </row>
    <row r="5" spans="1:7" x14ac:dyDescent="0.2">
      <c r="A5" s="31" t="s">
        <v>110</v>
      </c>
      <c r="B5" s="14">
        <v>1916659.15</v>
      </c>
      <c r="C5" s="14">
        <v>2359279</v>
      </c>
      <c r="D5" s="14">
        <v>2359279</v>
      </c>
      <c r="E5" s="14">
        <v>2246980.9500000002</v>
      </c>
      <c r="F5" s="13">
        <v>117.23</v>
      </c>
      <c r="G5" s="8">
        <v>95.24</v>
      </c>
    </row>
    <row r="6" spans="1:7" x14ac:dyDescent="0.2">
      <c r="A6" s="15" t="s">
        <v>19</v>
      </c>
      <c r="B6" s="14">
        <v>1916659.15</v>
      </c>
      <c r="C6" s="14">
        <v>2359279</v>
      </c>
      <c r="D6" s="14">
        <v>2359279</v>
      </c>
      <c r="E6" s="14">
        <v>2246980.9500000002</v>
      </c>
      <c r="F6" s="13">
        <v>117.23</v>
      </c>
      <c r="G6" s="8">
        <v>95.24</v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5"/>
  <sheetViews>
    <sheetView showGridLines="0" workbookViewId="0">
      <selection activeCell="E6" sqref="E6"/>
    </sheetView>
  </sheetViews>
  <sheetFormatPr defaultColWidth="8.88671875" defaultRowHeight="9" x14ac:dyDescent="0.15"/>
  <cols>
    <col min="1" max="1" width="44.6640625" style="56" customWidth="1"/>
    <col min="2" max="2" width="40.6640625" style="56" customWidth="1"/>
    <col min="3" max="3" width="27.33203125" style="56" customWidth="1"/>
    <col min="4" max="4" width="26.44140625" style="56" customWidth="1"/>
    <col min="5" max="5" width="48.33203125" style="56" customWidth="1"/>
    <col min="6" max="6" width="23.33203125" style="56" customWidth="1"/>
    <col min="7" max="7" width="23.6640625" style="56" customWidth="1"/>
    <col min="8" max="16384" width="8.88671875" style="56"/>
  </cols>
  <sheetData>
    <row r="1" spans="1:7" s="55" customFormat="1" ht="15.6" x14ac:dyDescent="0.3">
      <c r="A1" s="51" t="s">
        <v>220</v>
      </c>
      <c r="G1" s="57"/>
    </row>
    <row r="2" spans="1:7" s="58" customFormat="1" ht="13.2" x14ac:dyDescent="0.25"/>
    <row r="3" spans="1:7" s="55" customFormat="1" ht="15.6" x14ac:dyDescent="0.3">
      <c r="A3" s="54" t="s">
        <v>221</v>
      </c>
      <c r="B3" s="54"/>
      <c r="C3" s="54"/>
      <c r="D3" s="54"/>
      <c r="E3" s="54"/>
      <c r="F3" s="54"/>
      <c r="G3" s="54"/>
    </row>
    <row r="5" spans="1:7" ht="14.4" thickBot="1" x14ac:dyDescent="0.35">
      <c r="A5" s="123"/>
      <c r="B5" s="124"/>
      <c r="C5" s="124"/>
      <c r="D5" s="124"/>
      <c r="E5" s="124"/>
      <c r="F5" s="124"/>
      <c r="G5" s="124"/>
    </row>
    <row r="6" spans="1:7" ht="10.8" thickBot="1" x14ac:dyDescent="0.2">
      <c r="A6" s="84" t="s">
        <v>0</v>
      </c>
      <c r="B6" s="84" t="s">
        <v>1</v>
      </c>
      <c r="C6" s="84" t="s">
        <v>2</v>
      </c>
      <c r="D6" s="84" t="s">
        <v>3</v>
      </c>
      <c r="E6" s="84" t="s">
        <v>4</v>
      </c>
      <c r="F6" s="84" t="s">
        <v>5</v>
      </c>
      <c r="G6" s="84" t="s">
        <v>6</v>
      </c>
    </row>
    <row r="7" spans="1:7" s="82" customFormat="1" ht="10.199999999999999" x14ac:dyDescent="0.2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 t="s">
        <v>239</v>
      </c>
      <c r="G7" s="83" t="s">
        <v>238</v>
      </c>
    </row>
    <row r="8" spans="1:7" s="58" customFormat="1" ht="14.25" customHeight="1" x14ac:dyDescent="0.25">
      <c r="A8" s="74" t="s">
        <v>237</v>
      </c>
      <c r="B8" s="81"/>
      <c r="C8" s="81"/>
      <c r="D8" s="81"/>
      <c r="E8" s="81"/>
      <c r="F8" s="80"/>
      <c r="G8" s="79"/>
    </row>
    <row r="9" spans="1:7" s="58" customFormat="1" ht="14.25" customHeight="1" x14ac:dyDescent="0.25">
      <c r="A9" s="71" t="s">
        <v>236</v>
      </c>
      <c r="B9" s="69">
        <v>0</v>
      </c>
      <c r="C9" s="69">
        <v>0</v>
      </c>
      <c r="D9" s="69">
        <v>0</v>
      </c>
      <c r="E9" s="69">
        <v>0</v>
      </c>
      <c r="F9" s="66" t="s">
        <v>222</v>
      </c>
      <c r="G9" s="66" t="s">
        <v>222</v>
      </c>
    </row>
    <row r="10" spans="1:7" s="58" customFormat="1" ht="14.25" customHeight="1" x14ac:dyDescent="0.25">
      <c r="A10" s="70" t="s">
        <v>235</v>
      </c>
      <c r="B10" s="69">
        <v>0</v>
      </c>
      <c r="C10" s="69">
        <v>0</v>
      </c>
      <c r="D10" s="69">
        <v>0</v>
      </c>
      <c r="E10" s="69">
        <v>0</v>
      </c>
      <c r="F10" s="66" t="s">
        <v>222</v>
      </c>
      <c r="G10" s="66" t="s">
        <v>222</v>
      </c>
    </row>
    <row r="11" spans="1:7" s="68" customFormat="1" ht="14.25" customHeight="1" x14ac:dyDescent="0.25">
      <c r="A11" s="65" t="s">
        <v>234</v>
      </c>
      <c r="B11" s="67">
        <v>0</v>
      </c>
      <c r="C11" s="67">
        <v>0</v>
      </c>
      <c r="D11" s="67">
        <v>0</v>
      </c>
      <c r="E11" s="67">
        <v>0</v>
      </c>
      <c r="F11" s="63" t="s">
        <v>222</v>
      </c>
      <c r="G11" s="66" t="s">
        <v>222</v>
      </c>
    </row>
    <row r="12" spans="1:7" s="68" customFormat="1" ht="14.25" customHeight="1" x14ac:dyDescent="0.25">
      <c r="A12" s="70" t="s">
        <v>233</v>
      </c>
      <c r="B12" s="69">
        <v>0</v>
      </c>
      <c r="C12" s="69">
        <v>0</v>
      </c>
      <c r="D12" s="69">
        <v>0</v>
      </c>
      <c r="E12" s="69">
        <v>0</v>
      </c>
      <c r="F12" s="66" t="s">
        <v>222</v>
      </c>
      <c r="G12" s="66" t="s">
        <v>222</v>
      </c>
    </row>
    <row r="13" spans="1:7" s="58" customFormat="1" ht="14.25" customHeight="1" x14ac:dyDescent="0.25">
      <c r="A13" s="65" t="s">
        <v>232</v>
      </c>
      <c r="B13" s="67">
        <v>0</v>
      </c>
      <c r="C13" s="67">
        <v>0</v>
      </c>
      <c r="D13" s="67">
        <v>0</v>
      </c>
      <c r="E13" s="67">
        <v>0</v>
      </c>
      <c r="F13" s="63" t="s">
        <v>222</v>
      </c>
      <c r="G13" s="66" t="s">
        <v>222</v>
      </c>
    </row>
    <row r="14" spans="1:7" s="58" customFormat="1" ht="14.25" customHeight="1" x14ac:dyDescent="0.25">
      <c r="A14" s="65"/>
      <c r="B14" s="64"/>
      <c r="C14" s="64"/>
      <c r="D14" s="64"/>
      <c r="E14" s="64"/>
      <c r="F14" s="63"/>
      <c r="G14" s="66"/>
    </row>
    <row r="15" spans="1:7" s="58" customFormat="1" ht="14.25" customHeight="1" x14ac:dyDescent="0.25">
      <c r="A15" s="62" t="s">
        <v>231</v>
      </c>
      <c r="B15" s="61">
        <v>0</v>
      </c>
      <c r="C15" s="61">
        <v>0</v>
      </c>
      <c r="D15" s="61">
        <v>0</v>
      </c>
      <c r="E15" s="61">
        <v>0</v>
      </c>
      <c r="F15" s="60" t="s">
        <v>222</v>
      </c>
      <c r="G15" s="60" t="s">
        <v>222</v>
      </c>
    </row>
    <row r="16" spans="1:7" s="58" customFormat="1" ht="14.25" customHeight="1" x14ac:dyDescent="0.25">
      <c r="A16" s="78"/>
      <c r="B16" s="77"/>
      <c r="C16" s="77"/>
      <c r="D16" s="77"/>
      <c r="E16" s="77"/>
      <c r="F16" s="76"/>
      <c r="G16" s="75"/>
    </row>
    <row r="17" spans="1:7" s="58" customFormat="1" ht="14.25" customHeight="1" x14ac:dyDescent="0.25">
      <c r="A17" s="74" t="s">
        <v>230</v>
      </c>
      <c r="B17" s="73"/>
      <c r="C17" s="73"/>
      <c r="D17" s="73"/>
      <c r="E17" s="73"/>
      <c r="F17" s="72" t="s">
        <v>222</v>
      </c>
      <c r="G17" s="72" t="s">
        <v>222</v>
      </c>
    </row>
    <row r="18" spans="1:7" s="58" customFormat="1" ht="14.25" customHeight="1" x14ac:dyDescent="0.25">
      <c r="A18" s="71" t="s">
        <v>229</v>
      </c>
      <c r="B18" s="69">
        <v>0</v>
      </c>
      <c r="C18" s="69">
        <v>0</v>
      </c>
      <c r="D18" s="69">
        <v>0</v>
      </c>
      <c r="E18" s="69">
        <v>0</v>
      </c>
      <c r="F18" s="66" t="s">
        <v>222</v>
      </c>
      <c r="G18" s="66" t="s">
        <v>222</v>
      </c>
    </row>
    <row r="19" spans="1:7" s="58" customFormat="1" ht="14.25" customHeight="1" x14ac:dyDescent="0.25">
      <c r="A19" s="70" t="s">
        <v>228</v>
      </c>
      <c r="B19" s="69">
        <v>0</v>
      </c>
      <c r="C19" s="69">
        <v>0</v>
      </c>
      <c r="D19" s="69">
        <v>0</v>
      </c>
      <c r="E19" s="69">
        <v>0</v>
      </c>
      <c r="F19" s="66" t="s">
        <v>222</v>
      </c>
      <c r="G19" s="66" t="s">
        <v>222</v>
      </c>
    </row>
    <row r="20" spans="1:7" s="58" customFormat="1" ht="14.25" customHeight="1" x14ac:dyDescent="0.25">
      <c r="A20" s="65" t="s">
        <v>227</v>
      </c>
      <c r="B20" s="67">
        <v>0</v>
      </c>
      <c r="C20" s="67">
        <v>0</v>
      </c>
      <c r="D20" s="67">
        <v>0</v>
      </c>
      <c r="E20" s="67">
        <v>0</v>
      </c>
      <c r="F20" s="63" t="s">
        <v>222</v>
      </c>
      <c r="G20" s="66" t="s">
        <v>222</v>
      </c>
    </row>
    <row r="21" spans="1:7" s="68" customFormat="1" ht="14.25" customHeight="1" x14ac:dyDescent="0.25">
      <c r="A21" s="70" t="s">
        <v>226</v>
      </c>
      <c r="B21" s="69">
        <v>0</v>
      </c>
      <c r="C21" s="69">
        <v>0</v>
      </c>
      <c r="D21" s="69">
        <v>0</v>
      </c>
      <c r="E21" s="69">
        <v>0</v>
      </c>
      <c r="F21" s="66" t="s">
        <v>222</v>
      </c>
      <c r="G21" s="66" t="s">
        <v>222</v>
      </c>
    </row>
    <row r="22" spans="1:7" s="58" customFormat="1" ht="14.25" customHeight="1" x14ac:dyDescent="0.25">
      <c r="A22" s="65" t="s">
        <v>225</v>
      </c>
      <c r="B22" s="67">
        <v>0</v>
      </c>
      <c r="C22" s="67">
        <v>0</v>
      </c>
      <c r="D22" s="67">
        <v>0</v>
      </c>
      <c r="E22" s="67">
        <v>0</v>
      </c>
      <c r="F22" s="63" t="s">
        <v>222</v>
      </c>
      <c r="G22" s="66" t="s">
        <v>222</v>
      </c>
    </row>
    <row r="23" spans="1:7" s="58" customFormat="1" ht="14.25" customHeight="1" x14ac:dyDescent="0.25">
      <c r="A23" s="65" t="s">
        <v>224</v>
      </c>
      <c r="B23" s="67">
        <v>0</v>
      </c>
      <c r="C23" s="67">
        <v>0</v>
      </c>
      <c r="D23" s="67">
        <v>0</v>
      </c>
      <c r="E23" s="67">
        <v>0</v>
      </c>
      <c r="F23" s="63" t="s">
        <v>222</v>
      </c>
      <c r="G23" s="66" t="s">
        <v>222</v>
      </c>
    </row>
    <row r="24" spans="1:7" s="58" customFormat="1" ht="14.25" customHeight="1" x14ac:dyDescent="0.25">
      <c r="A24" s="65"/>
      <c r="B24" s="64"/>
      <c r="C24" s="64"/>
      <c r="D24" s="64"/>
      <c r="E24" s="64"/>
      <c r="F24" s="63"/>
      <c r="G24" s="63"/>
    </row>
    <row r="25" spans="1:7" s="58" customFormat="1" ht="14.25" customHeight="1" x14ac:dyDescent="0.25">
      <c r="A25" s="62" t="s">
        <v>223</v>
      </c>
      <c r="B25" s="61">
        <v>0</v>
      </c>
      <c r="C25" s="61">
        <v>0</v>
      </c>
      <c r="D25" s="61">
        <v>0</v>
      </c>
      <c r="E25" s="61">
        <v>0</v>
      </c>
      <c r="F25" s="60" t="s">
        <v>222</v>
      </c>
      <c r="G25" s="60" t="s">
        <v>222</v>
      </c>
    </row>
  </sheetData>
  <mergeCells count="1">
    <mergeCell ref="A5:G5"/>
  </mergeCells>
  <conditionalFormatting sqref="B11:E11">
    <cfRule type="containsBlanks" dxfId="8" priority="4">
      <formula>LEN(TRIM(B11))=0</formula>
    </cfRule>
  </conditionalFormatting>
  <conditionalFormatting sqref="B13:E13">
    <cfRule type="containsBlanks" dxfId="7" priority="3">
      <formula>LEN(TRIM(B13))=0</formula>
    </cfRule>
  </conditionalFormatting>
  <conditionalFormatting sqref="B20:E20">
    <cfRule type="containsBlanks" dxfId="6" priority="2">
      <formula>LEN(TRIM(B20))=0</formula>
    </cfRule>
  </conditionalFormatting>
  <conditionalFormatting sqref="B22:E23">
    <cfRule type="containsBlanks" dxfId="5" priority="1">
      <formula>LEN(TRIM(B22))=0</formula>
    </cfRule>
  </conditionalFormatting>
  <pageMargins left="0.75" right="0.75" top="1" bottom="1" header="0.5" footer="0.5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4"/>
  <sheetViews>
    <sheetView showGridLines="0" workbookViewId="0">
      <selection activeCell="E11" sqref="E11"/>
    </sheetView>
  </sheetViews>
  <sheetFormatPr defaultColWidth="8.88671875" defaultRowHeight="9" x14ac:dyDescent="0.15"/>
  <cols>
    <col min="1" max="1" width="60" style="56" customWidth="1"/>
    <col min="2" max="2" width="40.6640625" style="56" customWidth="1"/>
    <col min="3" max="3" width="27.33203125" style="56" customWidth="1"/>
    <col min="4" max="4" width="26.44140625" style="56" customWidth="1"/>
    <col min="5" max="5" width="48.33203125" style="56" customWidth="1"/>
    <col min="6" max="6" width="23.33203125" style="56" customWidth="1"/>
    <col min="7" max="7" width="23.6640625" style="56" customWidth="1"/>
    <col min="8" max="16384" width="8.88671875" style="56"/>
  </cols>
  <sheetData>
    <row r="1" spans="1:9" s="55" customFormat="1" ht="15.6" x14ac:dyDescent="0.3">
      <c r="A1" s="54" t="s">
        <v>240</v>
      </c>
      <c r="B1" s="54"/>
      <c r="C1" s="54"/>
      <c r="D1" s="54"/>
      <c r="E1" s="54"/>
      <c r="F1" s="54"/>
      <c r="G1" s="54"/>
    </row>
    <row r="3" spans="1:9" ht="14.4" thickBot="1" x14ac:dyDescent="0.35">
      <c r="A3" s="123"/>
      <c r="B3" s="124"/>
      <c r="C3" s="124"/>
      <c r="D3" s="124"/>
      <c r="E3" s="124"/>
      <c r="F3" s="124"/>
      <c r="G3" s="124"/>
    </row>
    <row r="4" spans="1:9" ht="10.8" thickBot="1" x14ac:dyDescent="0.2">
      <c r="A4" s="84" t="s">
        <v>0</v>
      </c>
      <c r="B4" s="84" t="s">
        <v>1</v>
      </c>
      <c r="C4" s="84" t="s">
        <v>2</v>
      </c>
      <c r="D4" s="84" t="s">
        <v>3</v>
      </c>
      <c r="E4" s="84" t="s">
        <v>4</v>
      </c>
      <c r="F4" s="84" t="s">
        <v>5</v>
      </c>
      <c r="G4" s="84" t="s">
        <v>6</v>
      </c>
    </row>
    <row r="5" spans="1:9" s="82" customFormat="1" ht="10.199999999999999" x14ac:dyDescent="0.2">
      <c r="A5" s="83">
        <v>1</v>
      </c>
      <c r="B5" s="83">
        <v>2</v>
      </c>
      <c r="C5" s="83">
        <v>3</v>
      </c>
      <c r="D5" s="83">
        <v>4</v>
      </c>
      <c r="E5" s="83">
        <v>5</v>
      </c>
      <c r="F5" s="85" t="s">
        <v>239</v>
      </c>
      <c r="G5" s="85" t="s">
        <v>238</v>
      </c>
    </row>
    <row r="6" spans="1:9" s="58" customFormat="1" ht="18.75" customHeight="1" x14ac:dyDescent="0.25">
      <c r="A6" s="74" t="s">
        <v>241</v>
      </c>
      <c r="B6" s="86"/>
      <c r="C6" s="86"/>
      <c r="D6" s="86"/>
      <c r="E6" s="86"/>
      <c r="F6" s="87"/>
      <c r="G6" s="87"/>
    </row>
    <row r="7" spans="1:9" s="58" customFormat="1" ht="13.2" x14ac:dyDescent="0.25">
      <c r="A7" s="70" t="s">
        <v>108</v>
      </c>
      <c r="B7" s="88">
        <f>B8</f>
        <v>0</v>
      </c>
      <c r="C7" s="88">
        <f t="shared" ref="C7:E7" si="0">C8</f>
        <v>0</v>
      </c>
      <c r="D7" s="88">
        <f t="shared" si="0"/>
        <v>0</v>
      </c>
      <c r="E7" s="88">
        <f t="shared" si="0"/>
        <v>0</v>
      </c>
      <c r="F7" s="66" t="str">
        <f>IFERROR(E7/B7*100,"-")</f>
        <v>-</v>
      </c>
      <c r="G7" s="66" t="str">
        <f>IFERROR(E7/D7*100,"-")</f>
        <v>-</v>
      </c>
      <c r="H7" s="89"/>
    </row>
    <row r="8" spans="1:9" s="58" customFormat="1" ht="13.2" x14ac:dyDescent="0.25">
      <c r="A8" s="65" t="s">
        <v>107</v>
      </c>
      <c r="B8" s="90">
        <v>0</v>
      </c>
      <c r="C8" s="90">
        <v>0</v>
      </c>
      <c r="D8" s="90">
        <v>0</v>
      </c>
      <c r="E8" s="90">
        <v>0</v>
      </c>
      <c r="F8" s="63" t="str">
        <f t="shared" ref="F8:F14" si="1">IFERROR(E8/B8*100,"-")</f>
        <v>-</v>
      </c>
      <c r="G8" s="63" t="str">
        <f t="shared" ref="G8:G14" si="2">IFERROR(E8/D8*100,"-")</f>
        <v>-</v>
      </c>
    </row>
    <row r="9" spans="1:9" s="58" customFormat="1" ht="13.8" x14ac:dyDescent="0.3">
      <c r="A9" s="70" t="s">
        <v>104</v>
      </c>
      <c r="B9" s="88">
        <f>B10</f>
        <v>0</v>
      </c>
      <c r="C9" s="88">
        <f t="shared" ref="C9:E9" si="3">C10</f>
        <v>0</v>
      </c>
      <c r="D9" s="88">
        <f t="shared" si="3"/>
        <v>0</v>
      </c>
      <c r="E9" s="88">
        <f t="shared" si="3"/>
        <v>0</v>
      </c>
      <c r="F9" s="66" t="str">
        <f t="shared" si="1"/>
        <v>-</v>
      </c>
      <c r="G9" s="66" t="str">
        <f t="shared" si="2"/>
        <v>-</v>
      </c>
      <c r="I9" s="59"/>
    </row>
    <row r="10" spans="1:9" s="58" customFormat="1" ht="13.2" x14ac:dyDescent="0.25">
      <c r="A10" s="65" t="s">
        <v>103</v>
      </c>
      <c r="B10" s="90">
        <v>0</v>
      </c>
      <c r="C10" s="90">
        <v>0</v>
      </c>
      <c r="D10" s="90">
        <v>0</v>
      </c>
      <c r="E10" s="90">
        <v>0</v>
      </c>
      <c r="F10" s="63" t="str">
        <f t="shared" si="1"/>
        <v>-</v>
      </c>
      <c r="G10" s="63" t="str">
        <f t="shared" si="2"/>
        <v>-</v>
      </c>
    </row>
    <row r="11" spans="1:9" s="58" customFormat="1" ht="13.2" x14ac:dyDescent="0.25">
      <c r="A11" s="70" t="s">
        <v>242</v>
      </c>
      <c r="B11" s="88">
        <f>B12</f>
        <v>0</v>
      </c>
      <c r="C11" s="88">
        <f t="shared" ref="C11:E11" si="4">C12</f>
        <v>0</v>
      </c>
      <c r="D11" s="88">
        <f t="shared" si="4"/>
        <v>0</v>
      </c>
      <c r="E11" s="88">
        <f t="shared" si="4"/>
        <v>0</v>
      </c>
      <c r="F11" s="66" t="str">
        <f t="shared" si="1"/>
        <v>-</v>
      </c>
      <c r="G11" s="66" t="str">
        <f t="shared" si="2"/>
        <v>-</v>
      </c>
    </row>
    <row r="12" spans="1:9" s="58" customFormat="1" ht="13.2" x14ac:dyDescent="0.25">
      <c r="A12" s="65" t="s">
        <v>243</v>
      </c>
      <c r="B12" s="90">
        <v>0</v>
      </c>
      <c r="C12" s="90">
        <v>0</v>
      </c>
      <c r="D12" s="90">
        <v>0</v>
      </c>
      <c r="E12" s="90">
        <v>0</v>
      </c>
      <c r="F12" s="63" t="str">
        <f t="shared" si="1"/>
        <v>-</v>
      </c>
      <c r="G12" s="63" t="str">
        <f t="shared" si="2"/>
        <v>-</v>
      </c>
    </row>
    <row r="13" spans="1:9" s="58" customFormat="1" ht="13.2" x14ac:dyDescent="0.25">
      <c r="A13" s="65"/>
      <c r="B13" s="91"/>
      <c r="C13" s="91"/>
      <c r="D13" s="91"/>
      <c r="E13" s="91"/>
      <c r="F13" s="63"/>
      <c r="G13" s="63"/>
    </row>
    <row r="14" spans="1:9" s="58" customFormat="1" ht="13.2" x14ac:dyDescent="0.25">
      <c r="A14" s="62" t="s">
        <v>231</v>
      </c>
      <c r="B14" s="92">
        <f>B7+B9+B11</f>
        <v>0</v>
      </c>
      <c r="C14" s="92">
        <f t="shared" ref="C14:E14" si="5">C7+C9+C11</f>
        <v>0</v>
      </c>
      <c r="D14" s="92">
        <f t="shared" si="5"/>
        <v>0</v>
      </c>
      <c r="E14" s="92">
        <f t="shared" si="5"/>
        <v>0</v>
      </c>
      <c r="F14" s="60" t="str">
        <f t="shared" si="1"/>
        <v>-</v>
      </c>
      <c r="G14" s="60" t="str">
        <f t="shared" si="2"/>
        <v>-</v>
      </c>
    </row>
    <row r="15" spans="1:9" s="58" customFormat="1" ht="13.2" x14ac:dyDescent="0.25">
      <c r="B15" s="93"/>
      <c r="C15" s="93"/>
      <c r="D15" s="93"/>
      <c r="E15" s="93"/>
      <c r="F15" s="94"/>
      <c r="G15" s="94"/>
    </row>
    <row r="16" spans="1:9" s="58" customFormat="1" ht="13.2" x14ac:dyDescent="0.25">
      <c r="B16" s="93"/>
      <c r="C16" s="93"/>
      <c r="D16" s="93"/>
      <c r="E16" s="93"/>
      <c r="F16" s="94"/>
      <c r="G16" s="94"/>
    </row>
    <row r="17" spans="1:7" s="58" customFormat="1" ht="17.25" customHeight="1" x14ac:dyDescent="0.25">
      <c r="A17" s="74" t="s">
        <v>244</v>
      </c>
      <c r="B17" s="95"/>
      <c r="C17" s="95"/>
      <c r="D17" s="95"/>
      <c r="E17" s="95"/>
      <c r="F17" s="96"/>
      <c r="G17" s="96"/>
    </row>
    <row r="18" spans="1:7" s="58" customFormat="1" ht="13.2" x14ac:dyDescent="0.25">
      <c r="A18" s="70" t="s">
        <v>108</v>
      </c>
      <c r="B18" s="88">
        <f>B19</f>
        <v>0</v>
      </c>
      <c r="C18" s="88">
        <f t="shared" ref="C18:E18" si="6">C19</f>
        <v>0</v>
      </c>
      <c r="D18" s="88">
        <f t="shared" si="6"/>
        <v>0</v>
      </c>
      <c r="E18" s="88">
        <f t="shared" si="6"/>
        <v>0</v>
      </c>
      <c r="F18" s="66" t="str">
        <f t="shared" ref="F18:F24" si="7">IFERROR(E18/B18*100,"-")</f>
        <v>-</v>
      </c>
      <c r="G18" s="66" t="str">
        <f t="shared" ref="G18:G24" si="8">IFERROR(E18/D18*100,"-")</f>
        <v>-</v>
      </c>
    </row>
    <row r="19" spans="1:7" s="58" customFormat="1" ht="13.2" x14ac:dyDescent="0.25">
      <c r="A19" s="65" t="s">
        <v>107</v>
      </c>
      <c r="B19" s="90">
        <v>0</v>
      </c>
      <c r="C19" s="90">
        <v>0</v>
      </c>
      <c r="D19" s="90">
        <v>0</v>
      </c>
      <c r="E19" s="90">
        <v>0</v>
      </c>
      <c r="F19" s="63" t="str">
        <f t="shared" si="7"/>
        <v>-</v>
      </c>
      <c r="G19" s="63" t="str">
        <f t="shared" si="8"/>
        <v>-</v>
      </c>
    </row>
    <row r="20" spans="1:7" s="58" customFormat="1" ht="13.2" x14ac:dyDescent="0.25">
      <c r="A20" s="70" t="s">
        <v>104</v>
      </c>
      <c r="B20" s="88">
        <f>B21+B22</f>
        <v>0</v>
      </c>
      <c r="C20" s="88">
        <f t="shared" ref="C20:E20" si="9">C21+C22</f>
        <v>0</v>
      </c>
      <c r="D20" s="88">
        <f t="shared" si="9"/>
        <v>0</v>
      </c>
      <c r="E20" s="88">
        <f t="shared" si="9"/>
        <v>0</v>
      </c>
      <c r="F20" s="66" t="str">
        <f t="shared" si="7"/>
        <v>-</v>
      </c>
      <c r="G20" s="66" t="str">
        <f t="shared" si="8"/>
        <v>-</v>
      </c>
    </row>
    <row r="21" spans="1:7" s="58" customFormat="1" ht="13.2" x14ac:dyDescent="0.25">
      <c r="A21" s="65" t="s">
        <v>103</v>
      </c>
      <c r="B21" s="90">
        <v>0</v>
      </c>
      <c r="C21" s="90">
        <v>0</v>
      </c>
      <c r="D21" s="90">
        <v>0</v>
      </c>
      <c r="E21" s="90">
        <v>0</v>
      </c>
      <c r="F21" s="63" t="str">
        <f t="shared" si="7"/>
        <v>-</v>
      </c>
      <c r="G21" s="63" t="str">
        <f t="shared" si="8"/>
        <v>-</v>
      </c>
    </row>
    <row r="22" spans="1:7" s="58" customFormat="1" ht="13.2" x14ac:dyDescent="0.25">
      <c r="A22" s="65" t="s">
        <v>102</v>
      </c>
      <c r="B22" s="90">
        <v>0</v>
      </c>
      <c r="C22" s="90">
        <v>0</v>
      </c>
      <c r="D22" s="90">
        <v>0</v>
      </c>
      <c r="E22" s="90">
        <v>0</v>
      </c>
      <c r="F22" s="63" t="str">
        <f t="shared" si="7"/>
        <v>-</v>
      </c>
      <c r="G22" s="63" t="str">
        <f t="shared" si="8"/>
        <v>-</v>
      </c>
    </row>
    <row r="23" spans="1:7" s="58" customFormat="1" ht="13.2" x14ac:dyDescent="0.25">
      <c r="A23" s="65"/>
      <c r="B23" s="91"/>
      <c r="C23" s="91"/>
      <c r="D23" s="91"/>
      <c r="E23" s="91"/>
      <c r="F23" s="97"/>
      <c r="G23" s="63"/>
    </row>
    <row r="24" spans="1:7" s="58" customFormat="1" ht="13.2" x14ac:dyDescent="0.25">
      <c r="A24" s="62" t="s">
        <v>223</v>
      </c>
      <c r="B24" s="92">
        <f>B18+B20</f>
        <v>0</v>
      </c>
      <c r="C24" s="92">
        <f t="shared" ref="C24:E24" si="10">C18+C20</f>
        <v>0</v>
      </c>
      <c r="D24" s="92">
        <f t="shared" si="10"/>
        <v>0</v>
      </c>
      <c r="E24" s="92">
        <f t="shared" si="10"/>
        <v>0</v>
      </c>
      <c r="F24" s="60" t="str">
        <f t="shared" si="7"/>
        <v>-</v>
      </c>
      <c r="G24" s="60" t="str">
        <f t="shared" si="8"/>
        <v>-</v>
      </c>
    </row>
  </sheetData>
  <mergeCells count="1">
    <mergeCell ref="A3:G3"/>
  </mergeCells>
  <conditionalFormatting sqref="B8:E8">
    <cfRule type="containsBlanks" dxfId="4" priority="5">
      <formula>LEN(TRIM(B8))=0</formula>
    </cfRule>
  </conditionalFormatting>
  <conditionalFormatting sqref="B10:E10">
    <cfRule type="containsBlanks" dxfId="3" priority="4">
      <formula>LEN(TRIM(B10))=0</formula>
    </cfRule>
  </conditionalFormatting>
  <conditionalFormatting sqref="B12:E12">
    <cfRule type="containsBlanks" dxfId="2" priority="3">
      <formula>LEN(TRIM(B12))=0</formula>
    </cfRule>
  </conditionalFormatting>
  <conditionalFormatting sqref="B19:E19">
    <cfRule type="containsBlanks" dxfId="1" priority="2">
      <formula>LEN(TRIM(B19))=0</formula>
    </cfRule>
  </conditionalFormatting>
  <conditionalFormatting sqref="B21:E22">
    <cfRule type="containsBlanks" dxfId="0" priority="1">
      <formula>LEN(TRIM(B21))=0</formula>
    </cfRule>
  </conditionalFormatting>
  <pageMargins left="0.75" right="0.75" top="1" bottom="1" header="0.5" footer="0.5"/>
  <pageSetup paperSize="9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08"/>
  <sheetViews>
    <sheetView showGridLines="0" tabSelected="1" topLeftCell="A286" workbookViewId="0">
      <selection activeCell="A313" sqref="A313"/>
    </sheetView>
  </sheetViews>
  <sheetFormatPr defaultColWidth="9.109375" defaultRowHeight="11.4" x14ac:dyDescent="0.2"/>
  <cols>
    <col min="1" max="1" width="71" style="1" customWidth="1"/>
    <col min="2" max="2" width="48" style="1" customWidth="1"/>
    <col min="3" max="3" width="52.44140625" style="1" customWidth="1"/>
    <col min="4" max="4" width="48.88671875" style="1" customWidth="1"/>
    <col min="5" max="5" width="43.33203125" style="1" customWidth="1"/>
    <col min="6" max="16384" width="9.109375" style="105"/>
  </cols>
  <sheetData>
    <row r="1" spans="1:5" s="102" customFormat="1" ht="18.600000000000001" customHeight="1" x14ac:dyDescent="0.3">
      <c r="A1" s="118" t="s">
        <v>245</v>
      </c>
      <c r="B1" s="118"/>
      <c r="C1" s="118"/>
      <c r="D1" s="118"/>
      <c r="E1" s="118"/>
    </row>
    <row r="2" spans="1:5" s="102" customFormat="1" ht="18.600000000000001" customHeight="1" x14ac:dyDescent="0.3">
      <c r="A2" s="118"/>
      <c r="B2" s="118"/>
      <c r="C2" s="118"/>
      <c r="D2" s="118"/>
      <c r="E2" s="118"/>
    </row>
    <row r="3" spans="1:5" s="102" customFormat="1" ht="15.6" customHeight="1" x14ac:dyDescent="0.3">
      <c r="A3" s="118"/>
      <c r="B3" s="118"/>
      <c r="C3" s="118"/>
      <c r="D3" s="118"/>
      <c r="E3" s="118"/>
    </row>
    <row r="4" spans="1:5" s="102" customFormat="1" ht="14.4" x14ac:dyDescent="0.3">
      <c r="A4" s="118"/>
      <c r="B4" s="118"/>
      <c r="C4" s="118"/>
      <c r="D4" s="118"/>
      <c r="E4" s="118"/>
    </row>
    <row r="5" spans="1:5" s="102" customFormat="1" ht="15.6" x14ac:dyDescent="0.3">
      <c r="A5" s="125" t="s">
        <v>246</v>
      </c>
      <c r="B5" s="125"/>
      <c r="C5" s="125"/>
      <c r="D5" s="125"/>
      <c r="E5" s="125"/>
    </row>
    <row r="6" spans="1:5" s="102" customFormat="1" ht="14.4" x14ac:dyDescent="0.3">
      <c r="A6" s="98"/>
      <c r="B6" s="98"/>
      <c r="C6" s="98"/>
      <c r="D6" s="98"/>
      <c r="E6" s="99"/>
    </row>
    <row r="7" spans="1:5" s="103" customFormat="1" ht="15.6" x14ac:dyDescent="0.3">
      <c r="A7" s="100" t="s">
        <v>247</v>
      </c>
      <c r="B7" s="101"/>
      <c r="C7" s="101"/>
      <c r="D7" s="101"/>
      <c r="E7" s="101"/>
    </row>
    <row r="8" spans="1:5" s="102" customFormat="1" ht="15" thickBot="1" x14ac:dyDescent="0.35">
      <c r="A8" s="98"/>
      <c r="B8" s="98"/>
      <c r="C8" s="98"/>
      <c r="D8" s="98"/>
      <c r="E8" s="99"/>
    </row>
    <row r="9" spans="1:5" s="104" customFormat="1" ht="13.2" thickBot="1" x14ac:dyDescent="0.25">
      <c r="A9" s="2" t="s">
        <v>0</v>
      </c>
      <c r="B9" s="2" t="s">
        <v>210</v>
      </c>
      <c r="C9" s="2" t="s">
        <v>209</v>
      </c>
      <c r="D9" s="2" t="s">
        <v>208</v>
      </c>
      <c r="E9" s="2" t="s">
        <v>207</v>
      </c>
    </row>
    <row r="10" spans="1:5" s="104" customFormat="1" ht="13.2" x14ac:dyDescent="0.25">
      <c r="A10" s="40" t="s">
        <v>206</v>
      </c>
      <c r="B10" s="39">
        <v>2359279</v>
      </c>
      <c r="C10" s="39">
        <v>2359279</v>
      </c>
      <c r="D10" s="39">
        <v>2246980.9500000002</v>
      </c>
      <c r="E10" s="38">
        <v>95.24</v>
      </c>
    </row>
    <row r="11" spans="1:5" s="104" customFormat="1" ht="13.2" x14ac:dyDescent="0.25">
      <c r="A11" s="9" t="s">
        <v>205</v>
      </c>
      <c r="B11" s="11">
        <v>2359279</v>
      </c>
      <c r="C11" s="11">
        <v>2359279</v>
      </c>
      <c r="D11" s="11">
        <v>2246980.9500000002</v>
      </c>
      <c r="E11" s="10">
        <v>95.24</v>
      </c>
    </row>
    <row r="12" spans="1:5" s="104" customFormat="1" ht="13.2" x14ac:dyDescent="0.25">
      <c r="A12" s="5" t="s">
        <v>204</v>
      </c>
      <c r="B12" s="6">
        <v>2359279</v>
      </c>
      <c r="C12" s="6">
        <v>2359279</v>
      </c>
      <c r="D12" s="6">
        <v>2246980.9500000002</v>
      </c>
      <c r="E12" s="7">
        <v>95.24</v>
      </c>
    </row>
    <row r="13" spans="1:5" s="104" customFormat="1" ht="13.2" x14ac:dyDescent="0.25">
      <c r="A13" s="30" t="s">
        <v>203</v>
      </c>
      <c r="B13" s="28">
        <v>2359279</v>
      </c>
      <c r="C13" s="28">
        <v>2359279</v>
      </c>
      <c r="D13" s="28">
        <v>2246980.9500000002</v>
      </c>
      <c r="E13" s="27">
        <v>95.24</v>
      </c>
    </row>
    <row r="14" spans="1:5" s="104" customFormat="1" x14ac:dyDescent="0.2">
      <c r="A14" s="19" t="s">
        <v>107</v>
      </c>
      <c r="B14" s="17">
        <v>104010</v>
      </c>
      <c r="C14" s="17">
        <v>104010</v>
      </c>
      <c r="D14" s="17">
        <v>94505.63</v>
      </c>
      <c r="E14" s="22">
        <v>90.86</v>
      </c>
    </row>
    <row r="15" spans="1:5" s="104" customFormat="1" x14ac:dyDescent="0.2">
      <c r="A15" s="19" t="s">
        <v>105</v>
      </c>
      <c r="B15" s="17">
        <v>8000</v>
      </c>
      <c r="C15" s="17">
        <v>8000</v>
      </c>
      <c r="D15" s="17">
        <v>6123.97</v>
      </c>
      <c r="E15" s="22">
        <v>76.55</v>
      </c>
    </row>
    <row r="16" spans="1:5" s="104" customFormat="1" x14ac:dyDescent="0.2">
      <c r="A16" s="19" t="s">
        <v>103</v>
      </c>
      <c r="B16" s="17">
        <v>62470</v>
      </c>
      <c r="C16" s="17">
        <v>62470</v>
      </c>
      <c r="D16" s="17">
        <v>54994.59</v>
      </c>
      <c r="E16" s="22">
        <v>88.03</v>
      </c>
    </row>
    <row r="17" spans="1:5" s="104" customFormat="1" x14ac:dyDescent="0.2">
      <c r="A17" s="19" t="s">
        <v>102</v>
      </c>
      <c r="B17" s="17">
        <v>181907</v>
      </c>
      <c r="C17" s="17">
        <v>181907</v>
      </c>
      <c r="D17" s="17">
        <v>184798.9</v>
      </c>
      <c r="E17" s="22">
        <v>101.59</v>
      </c>
    </row>
    <row r="18" spans="1:5" s="104" customFormat="1" x14ac:dyDescent="0.2">
      <c r="A18" s="19" t="s">
        <v>100</v>
      </c>
      <c r="B18" s="17">
        <v>122657</v>
      </c>
      <c r="C18" s="17">
        <v>122657</v>
      </c>
      <c r="D18" s="17">
        <v>21249.360000000001</v>
      </c>
      <c r="E18" s="22">
        <v>17.32</v>
      </c>
    </row>
    <row r="19" spans="1:5" s="104" customFormat="1" x14ac:dyDescent="0.2">
      <c r="A19" s="19" t="s">
        <v>99</v>
      </c>
      <c r="B19" s="17">
        <v>1880235</v>
      </c>
      <c r="C19" s="17">
        <v>1880235</v>
      </c>
      <c r="D19" s="17">
        <v>1885308.5</v>
      </c>
      <c r="E19" s="22">
        <v>100.27</v>
      </c>
    </row>
    <row r="20" spans="1:5" s="104" customFormat="1" ht="13.2" x14ac:dyDescent="0.25">
      <c r="A20" s="113" t="s">
        <v>202</v>
      </c>
      <c r="B20" s="114">
        <v>208122</v>
      </c>
      <c r="C20" s="114">
        <v>208122</v>
      </c>
      <c r="D20" s="114">
        <v>96351.85</v>
      </c>
      <c r="E20" s="115">
        <v>46.3</v>
      </c>
    </row>
    <row r="21" spans="1:5" s="104" customFormat="1" ht="13.2" x14ac:dyDescent="0.25">
      <c r="A21" s="26" t="s">
        <v>201</v>
      </c>
      <c r="B21" s="25">
        <v>106000</v>
      </c>
      <c r="C21" s="25">
        <v>106000</v>
      </c>
      <c r="D21" s="24">
        <v>0</v>
      </c>
      <c r="E21" s="24">
        <v>0</v>
      </c>
    </row>
    <row r="22" spans="1:5" s="104" customFormat="1" x14ac:dyDescent="0.2">
      <c r="A22" s="19" t="s">
        <v>107</v>
      </c>
      <c r="B22" s="17">
        <v>3000</v>
      </c>
      <c r="C22" s="17">
        <v>3000</v>
      </c>
      <c r="D22" s="18"/>
      <c r="E22" s="18"/>
    </row>
    <row r="23" spans="1:5" s="104" customFormat="1" ht="13.2" x14ac:dyDescent="0.25">
      <c r="A23" s="36" t="s">
        <v>68</v>
      </c>
      <c r="B23" s="6">
        <v>1000</v>
      </c>
      <c r="C23" s="6">
        <v>1000</v>
      </c>
      <c r="D23" s="7">
        <v>0</v>
      </c>
      <c r="E23" s="7">
        <v>0</v>
      </c>
    </row>
    <row r="24" spans="1:5" s="104" customFormat="1" ht="13.2" x14ac:dyDescent="0.25">
      <c r="A24" s="35" t="s">
        <v>200</v>
      </c>
      <c r="B24" s="34">
        <v>1000</v>
      </c>
      <c r="C24" s="34">
        <v>1000</v>
      </c>
      <c r="D24" s="37"/>
      <c r="E24" s="37"/>
    </row>
    <row r="25" spans="1:5" s="104" customFormat="1" ht="13.2" x14ac:dyDescent="0.25">
      <c r="A25" s="36" t="s">
        <v>22</v>
      </c>
      <c r="B25" s="6">
        <v>1000</v>
      </c>
      <c r="C25" s="6">
        <v>1000</v>
      </c>
      <c r="D25" s="7">
        <v>0</v>
      </c>
      <c r="E25" s="7">
        <v>0</v>
      </c>
    </row>
    <row r="26" spans="1:5" s="104" customFormat="1" ht="13.2" x14ac:dyDescent="0.25">
      <c r="A26" s="35" t="s">
        <v>199</v>
      </c>
      <c r="B26" s="34">
        <v>1000</v>
      </c>
      <c r="C26" s="34">
        <v>1000</v>
      </c>
      <c r="D26" s="37"/>
      <c r="E26" s="37"/>
    </row>
    <row r="27" spans="1:5" s="104" customFormat="1" ht="13.2" x14ac:dyDescent="0.25">
      <c r="A27" s="36" t="s">
        <v>22</v>
      </c>
      <c r="B27" s="6">
        <v>1000</v>
      </c>
      <c r="C27" s="6">
        <v>1000</v>
      </c>
      <c r="D27" s="7">
        <v>0</v>
      </c>
      <c r="E27" s="7">
        <v>0</v>
      </c>
    </row>
    <row r="28" spans="1:5" s="104" customFormat="1" ht="13.2" x14ac:dyDescent="0.25">
      <c r="A28" s="35" t="s">
        <v>198</v>
      </c>
      <c r="B28" s="34">
        <v>1000</v>
      </c>
      <c r="C28" s="34">
        <v>1000</v>
      </c>
      <c r="D28" s="37"/>
      <c r="E28" s="37"/>
    </row>
    <row r="29" spans="1:5" s="104" customFormat="1" x14ac:dyDescent="0.2">
      <c r="A29" s="19" t="s">
        <v>102</v>
      </c>
      <c r="B29" s="17">
        <v>1000</v>
      </c>
      <c r="C29" s="17">
        <v>1000</v>
      </c>
      <c r="D29" s="18"/>
      <c r="E29" s="18"/>
    </row>
    <row r="30" spans="1:5" s="104" customFormat="1" ht="13.2" x14ac:dyDescent="0.25">
      <c r="A30" s="36" t="s">
        <v>22</v>
      </c>
      <c r="B30" s="6">
        <v>1000</v>
      </c>
      <c r="C30" s="6">
        <v>1000</v>
      </c>
      <c r="D30" s="7">
        <v>0</v>
      </c>
      <c r="E30" s="7">
        <v>0</v>
      </c>
    </row>
    <row r="31" spans="1:5" s="104" customFormat="1" ht="13.2" x14ac:dyDescent="0.25">
      <c r="A31" s="35" t="s">
        <v>197</v>
      </c>
      <c r="B31" s="34">
        <v>1000</v>
      </c>
      <c r="C31" s="34">
        <v>1000</v>
      </c>
      <c r="D31" s="37"/>
      <c r="E31" s="37"/>
    </row>
    <row r="32" spans="1:5" s="104" customFormat="1" x14ac:dyDescent="0.2">
      <c r="A32" s="19" t="s">
        <v>100</v>
      </c>
      <c r="B32" s="17">
        <v>102000</v>
      </c>
      <c r="C32" s="17">
        <v>102000</v>
      </c>
      <c r="D32" s="18"/>
      <c r="E32" s="18"/>
    </row>
    <row r="33" spans="1:5" s="104" customFormat="1" ht="13.2" x14ac:dyDescent="0.25">
      <c r="A33" s="36" t="s">
        <v>68</v>
      </c>
      <c r="B33" s="6">
        <v>2000</v>
      </c>
      <c r="C33" s="6">
        <v>2000</v>
      </c>
      <c r="D33" s="7">
        <v>0</v>
      </c>
      <c r="E33" s="7">
        <v>0</v>
      </c>
    </row>
    <row r="34" spans="1:5" s="104" customFormat="1" ht="13.2" x14ac:dyDescent="0.25">
      <c r="A34" s="35" t="s">
        <v>196</v>
      </c>
      <c r="B34" s="34">
        <v>2000</v>
      </c>
      <c r="C34" s="34">
        <v>2000</v>
      </c>
      <c r="D34" s="37"/>
      <c r="E34" s="37"/>
    </row>
    <row r="35" spans="1:5" s="104" customFormat="1" ht="13.2" x14ac:dyDescent="0.25">
      <c r="A35" s="36" t="s">
        <v>22</v>
      </c>
      <c r="B35" s="6">
        <v>100000</v>
      </c>
      <c r="C35" s="6">
        <v>100000</v>
      </c>
      <c r="D35" s="7">
        <v>0</v>
      </c>
      <c r="E35" s="7">
        <v>0</v>
      </c>
    </row>
    <row r="36" spans="1:5" s="104" customFormat="1" ht="13.2" x14ac:dyDescent="0.25">
      <c r="A36" s="35" t="s">
        <v>195</v>
      </c>
      <c r="B36" s="34">
        <v>100000</v>
      </c>
      <c r="C36" s="34">
        <v>100000</v>
      </c>
      <c r="D36" s="37"/>
      <c r="E36" s="37"/>
    </row>
    <row r="37" spans="1:5" s="104" customFormat="1" ht="13.2" x14ac:dyDescent="0.25">
      <c r="A37" s="26" t="s">
        <v>194</v>
      </c>
      <c r="B37" s="25">
        <v>4492</v>
      </c>
      <c r="C37" s="25">
        <v>4492</v>
      </c>
      <c r="D37" s="25">
        <v>4491.0600000000004</v>
      </c>
      <c r="E37" s="24">
        <v>99.98</v>
      </c>
    </row>
    <row r="38" spans="1:5" s="104" customFormat="1" x14ac:dyDescent="0.2">
      <c r="A38" s="19" t="s">
        <v>100</v>
      </c>
      <c r="B38" s="17">
        <v>4492</v>
      </c>
      <c r="C38" s="17">
        <v>4492</v>
      </c>
      <c r="D38" s="17">
        <v>4491.0600000000004</v>
      </c>
      <c r="E38" s="22">
        <v>99.98</v>
      </c>
    </row>
    <row r="39" spans="1:5" s="104" customFormat="1" ht="13.2" x14ac:dyDescent="0.25">
      <c r="A39" s="36" t="s">
        <v>68</v>
      </c>
      <c r="B39" s="7">
        <v>300</v>
      </c>
      <c r="C39" s="7">
        <v>300</v>
      </c>
      <c r="D39" s="7">
        <v>870</v>
      </c>
      <c r="E39" s="7">
        <v>290</v>
      </c>
    </row>
    <row r="40" spans="1:5" s="104" customFormat="1" ht="13.2" x14ac:dyDescent="0.25">
      <c r="A40" s="35" t="s">
        <v>193</v>
      </c>
      <c r="B40" s="33">
        <v>300</v>
      </c>
      <c r="C40" s="33">
        <v>300</v>
      </c>
      <c r="D40" s="33">
        <v>750</v>
      </c>
      <c r="E40" s="33">
        <v>250</v>
      </c>
    </row>
    <row r="41" spans="1:5" s="104" customFormat="1" ht="13.2" x14ac:dyDescent="0.25">
      <c r="A41" s="32" t="s">
        <v>66</v>
      </c>
      <c r="B41" s="30"/>
      <c r="C41" s="30"/>
      <c r="D41" s="27">
        <v>750</v>
      </c>
      <c r="E41" s="30"/>
    </row>
    <row r="42" spans="1:5" s="104" customFormat="1" ht="13.2" x14ac:dyDescent="0.25">
      <c r="A42" s="35" t="s">
        <v>192</v>
      </c>
      <c r="B42" s="37"/>
      <c r="C42" s="37"/>
      <c r="D42" s="33">
        <v>120</v>
      </c>
      <c r="E42" s="37"/>
    </row>
    <row r="43" spans="1:5" s="104" customFormat="1" ht="13.2" x14ac:dyDescent="0.25">
      <c r="A43" s="32" t="s">
        <v>46</v>
      </c>
      <c r="B43" s="30"/>
      <c r="C43" s="30"/>
      <c r="D43" s="27">
        <v>120</v>
      </c>
      <c r="E43" s="30"/>
    </row>
    <row r="44" spans="1:5" s="104" customFormat="1" ht="13.2" x14ac:dyDescent="0.25">
      <c r="A44" s="36" t="s">
        <v>30</v>
      </c>
      <c r="B44" s="6">
        <v>4192</v>
      </c>
      <c r="C44" s="6">
        <v>4192</v>
      </c>
      <c r="D44" s="6">
        <v>3621.06</v>
      </c>
      <c r="E44" s="7">
        <v>86.38</v>
      </c>
    </row>
    <row r="45" spans="1:5" s="104" customFormat="1" ht="13.2" x14ac:dyDescent="0.25">
      <c r="A45" s="35" t="s">
        <v>191</v>
      </c>
      <c r="B45" s="34">
        <v>4192</v>
      </c>
      <c r="C45" s="34">
        <v>4192</v>
      </c>
      <c r="D45" s="34">
        <v>3621.06</v>
      </c>
      <c r="E45" s="33">
        <v>86.38</v>
      </c>
    </row>
    <row r="46" spans="1:5" s="104" customFormat="1" ht="13.2" x14ac:dyDescent="0.25">
      <c r="A46" s="32" t="s">
        <v>28</v>
      </c>
      <c r="B46" s="30"/>
      <c r="C46" s="30"/>
      <c r="D46" s="27">
        <v>836.73</v>
      </c>
      <c r="E46" s="30"/>
    </row>
    <row r="47" spans="1:5" s="104" customFormat="1" ht="13.2" x14ac:dyDescent="0.25">
      <c r="A47" s="32" t="s">
        <v>27</v>
      </c>
      <c r="B47" s="30"/>
      <c r="C47" s="30"/>
      <c r="D47" s="27">
        <v>560</v>
      </c>
      <c r="E47" s="30"/>
    </row>
    <row r="48" spans="1:5" s="104" customFormat="1" ht="13.2" x14ac:dyDescent="0.25">
      <c r="A48" s="32" t="s">
        <v>25</v>
      </c>
      <c r="B48" s="30"/>
      <c r="C48" s="30"/>
      <c r="D48" s="28">
        <v>2224.33</v>
      </c>
      <c r="E48" s="30"/>
    </row>
    <row r="49" spans="1:5" s="104" customFormat="1" ht="13.2" x14ac:dyDescent="0.25">
      <c r="A49" s="26" t="s">
        <v>190</v>
      </c>
      <c r="B49" s="25">
        <v>97630</v>
      </c>
      <c r="C49" s="25">
        <v>97630</v>
      </c>
      <c r="D49" s="25">
        <v>91300.21</v>
      </c>
      <c r="E49" s="24">
        <v>93.52</v>
      </c>
    </row>
    <row r="50" spans="1:5" s="104" customFormat="1" x14ac:dyDescent="0.2">
      <c r="A50" s="19" t="s">
        <v>107</v>
      </c>
      <c r="B50" s="17">
        <v>75410</v>
      </c>
      <c r="C50" s="17">
        <v>75410</v>
      </c>
      <c r="D50" s="17">
        <v>68859.37</v>
      </c>
      <c r="E50" s="22">
        <v>91.31</v>
      </c>
    </row>
    <row r="51" spans="1:5" s="104" customFormat="1" ht="13.2" x14ac:dyDescent="0.25">
      <c r="A51" s="36" t="s">
        <v>75</v>
      </c>
      <c r="B51" s="6">
        <v>38973</v>
      </c>
      <c r="C51" s="6">
        <v>38973</v>
      </c>
      <c r="D51" s="6">
        <v>37068.199999999997</v>
      </c>
      <c r="E51" s="7">
        <v>95.11</v>
      </c>
    </row>
    <row r="52" spans="1:5" s="104" customFormat="1" ht="13.2" x14ac:dyDescent="0.25">
      <c r="A52" s="35" t="s">
        <v>189</v>
      </c>
      <c r="B52" s="34">
        <v>11440</v>
      </c>
      <c r="C52" s="34">
        <v>11440</v>
      </c>
      <c r="D52" s="34">
        <v>9636</v>
      </c>
      <c r="E52" s="33">
        <v>84.23</v>
      </c>
    </row>
    <row r="53" spans="1:5" s="104" customFormat="1" ht="13.2" x14ac:dyDescent="0.25">
      <c r="A53" s="32" t="s">
        <v>73</v>
      </c>
      <c r="B53" s="30"/>
      <c r="C53" s="30"/>
      <c r="D53" s="28">
        <v>9636</v>
      </c>
      <c r="E53" s="30"/>
    </row>
    <row r="54" spans="1:5" s="104" customFormat="1" ht="13.2" x14ac:dyDescent="0.25">
      <c r="A54" s="35" t="s">
        <v>188</v>
      </c>
      <c r="B54" s="34">
        <v>19092</v>
      </c>
      <c r="C54" s="34">
        <v>19092</v>
      </c>
      <c r="D54" s="34">
        <v>19092</v>
      </c>
      <c r="E54" s="33">
        <v>100</v>
      </c>
    </row>
    <row r="55" spans="1:5" s="104" customFormat="1" ht="13.2" x14ac:dyDescent="0.25">
      <c r="A55" s="32" t="s">
        <v>73</v>
      </c>
      <c r="B55" s="30"/>
      <c r="C55" s="30"/>
      <c r="D55" s="28">
        <v>19092</v>
      </c>
      <c r="E55" s="30"/>
    </row>
    <row r="56" spans="1:5" s="104" customFormat="1" ht="13.2" x14ac:dyDescent="0.25">
      <c r="A56" s="35" t="s">
        <v>187</v>
      </c>
      <c r="B56" s="34">
        <v>1600</v>
      </c>
      <c r="C56" s="34">
        <v>1600</v>
      </c>
      <c r="D56" s="34">
        <v>1800</v>
      </c>
      <c r="E56" s="33">
        <v>112.5</v>
      </c>
    </row>
    <row r="57" spans="1:5" s="104" customFormat="1" ht="13.2" x14ac:dyDescent="0.25">
      <c r="A57" s="32" t="s">
        <v>71</v>
      </c>
      <c r="B57" s="30"/>
      <c r="C57" s="30"/>
      <c r="D57" s="28">
        <v>1800</v>
      </c>
      <c r="E57" s="30"/>
    </row>
    <row r="58" spans="1:5" s="104" customFormat="1" ht="13.2" x14ac:dyDescent="0.25">
      <c r="A58" s="35" t="s">
        <v>186</v>
      </c>
      <c r="B58" s="34">
        <v>1800</v>
      </c>
      <c r="C58" s="34">
        <v>1800</v>
      </c>
      <c r="D58" s="34">
        <v>1800</v>
      </c>
      <c r="E58" s="33">
        <v>100</v>
      </c>
    </row>
    <row r="59" spans="1:5" s="104" customFormat="1" ht="13.2" x14ac:dyDescent="0.25">
      <c r="A59" s="32" t="s">
        <v>71</v>
      </c>
      <c r="B59" s="30"/>
      <c r="C59" s="30"/>
      <c r="D59" s="28">
        <v>1800</v>
      </c>
      <c r="E59" s="30"/>
    </row>
    <row r="60" spans="1:5" s="104" customFormat="1" ht="13.2" x14ac:dyDescent="0.25">
      <c r="A60" s="35" t="s">
        <v>185</v>
      </c>
      <c r="B60" s="34">
        <v>1890</v>
      </c>
      <c r="C60" s="34">
        <v>1890</v>
      </c>
      <c r="D60" s="34">
        <v>1589.99</v>
      </c>
      <c r="E60" s="33">
        <v>84.13</v>
      </c>
    </row>
    <row r="61" spans="1:5" s="104" customFormat="1" ht="13.2" x14ac:dyDescent="0.25">
      <c r="A61" s="32" t="s">
        <v>69</v>
      </c>
      <c r="B61" s="30"/>
      <c r="C61" s="30"/>
      <c r="D61" s="28">
        <v>1589.99</v>
      </c>
      <c r="E61" s="30"/>
    </row>
    <row r="62" spans="1:5" s="104" customFormat="1" ht="13.2" x14ac:dyDescent="0.25">
      <c r="A62" s="35" t="s">
        <v>184</v>
      </c>
      <c r="B62" s="34">
        <v>3151</v>
      </c>
      <c r="C62" s="34">
        <v>3151</v>
      </c>
      <c r="D62" s="34">
        <v>3150.21</v>
      </c>
      <c r="E62" s="33">
        <v>99.97</v>
      </c>
    </row>
    <row r="63" spans="1:5" s="104" customFormat="1" ht="13.2" x14ac:dyDescent="0.25">
      <c r="A63" s="32" t="s">
        <v>69</v>
      </c>
      <c r="B63" s="30"/>
      <c r="C63" s="30"/>
      <c r="D63" s="28">
        <v>3150.21</v>
      </c>
      <c r="E63" s="30"/>
    </row>
    <row r="64" spans="1:5" s="104" customFormat="1" ht="13.2" x14ac:dyDescent="0.25">
      <c r="A64" s="36" t="s">
        <v>68</v>
      </c>
      <c r="B64" s="6">
        <v>4392</v>
      </c>
      <c r="C64" s="6">
        <v>4392</v>
      </c>
      <c r="D64" s="6">
        <v>4047.12</v>
      </c>
      <c r="E64" s="7">
        <v>92.15</v>
      </c>
    </row>
    <row r="65" spans="1:5" s="104" customFormat="1" ht="13.2" x14ac:dyDescent="0.25">
      <c r="A65" s="35" t="s">
        <v>183</v>
      </c>
      <c r="B65" s="34">
        <v>1200</v>
      </c>
      <c r="C65" s="34">
        <v>1200</v>
      </c>
      <c r="D65" s="34">
        <v>1046.6199999999999</v>
      </c>
      <c r="E65" s="33">
        <v>87.22</v>
      </c>
    </row>
    <row r="66" spans="1:5" s="104" customFormat="1" ht="13.2" x14ac:dyDescent="0.25">
      <c r="A66" s="32" t="s">
        <v>66</v>
      </c>
      <c r="B66" s="30"/>
      <c r="C66" s="30"/>
      <c r="D66" s="27">
        <v>90</v>
      </c>
      <c r="E66" s="30"/>
    </row>
    <row r="67" spans="1:5" s="104" customFormat="1" ht="13.2" x14ac:dyDescent="0.25">
      <c r="A67" s="32" t="s">
        <v>65</v>
      </c>
      <c r="B67" s="30"/>
      <c r="C67" s="30"/>
      <c r="D67" s="27">
        <v>956.62</v>
      </c>
      <c r="E67" s="30"/>
    </row>
    <row r="68" spans="1:5" s="104" customFormat="1" ht="13.2" x14ac:dyDescent="0.25">
      <c r="A68" s="35" t="s">
        <v>182</v>
      </c>
      <c r="B68" s="34">
        <v>2792</v>
      </c>
      <c r="C68" s="34">
        <v>2792</v>
      </c>
      <c r="D68" s="34">
        <v>2791.49</v>
      </c>
      <c r="E68" s="33">
        <v>99.98</v>
      </c>
    </row>
    <row r="69" spans="1:5" s="104" customFormat="1" ht="13.2" x14ac:dyDescent="0.25">
      <c r="A69" s="32" t="s">
        <v>66</v>
      </c>
      <c r="B69" s="30"/>
      <c r="C69" s="30"/>
      <c r="D69" s="27">
        <v>150</v>
      </c>
      <c r="E69" s="30"/>
    </row>
    <row r="70" spans="1:5" s="104" customFormat="1" ht="13.2" x14ac:dyDescent="0.25">
      <c r="A70" s="32" t="s">
        <v>65</v>
      </c>
      <c r="B70" s="30"/>
      <c r="C70" s="30"/>
      <c r="D70" s="28">
        <v>2641.49</v>
      </c>
      <c r="E70" s="30"/>
    </row>
    <row r="71" spans="1:5" s="104" customFormat="1" ht="13.2" x14ac:dyDescent="0.25">
      <c r="A71" s="35" t="s">
        <v>181</v>
      </c>
      <c r="B71" s="33">
        <v>400</v>
      </c>
      <c r="C71" s="33">
        <v>400</v>
      </c>
      <c r="D71" s="33">
        <v>209.01</v>
      </c>
      <c r="E71" s="33">
        <v>52.25</v>
      </c>
    </row>
    <row r="72" spans="1:5" s="104" customFormat="1" ht="13.2" x14ac:dyDescent="0.25">
      <c r="A72" s="32" t="s">
        <v>49</v>
      </c>
      <c r="B72" s="30"/>
      <c r="C72" s="30"/>
      <c r="D72" s="27">
        <v>209.01</v>
      </c>
      <c r="E72" s="30"/>
    </row>
    <row r="73" spans="1:5" s="104" customFormat="1" ht="13.2" x14ac:dyDescent="0.25">
      <c r="A73" s="36" t="s">
        <v>75</v>
      </c>
      <c r="B73" s="6">
        <v>29420</v>
      </c>
      <c r="C73" s="6">
        <v>29420</v>
      </c>
      <c r="D73" s="6">
        <v>24333.34</v>
      </c>
      <c r="E73" s="7">
        <v>82.71</v>
      </c>
    </row>
    <row r="74" spans="1:5" s="104" customFormat="1" ht="13.2" x14ac:dyDescent="0.25">
      <c r="A74" s="35" t="s">
        <v>180</v>
      </c>
      <c r="B74" s="34">
        <v>23405</v>
      </c>
      <c r="C74" s="34">
        <v>23405</v>
      </c>
      <c r="D74" s="34">
        <v>18963</v>
      </c>
      <c r="E74" s="33">
        <v>81.02</v>
      </c>
    </row>
    <row r="75" spans="1:5" s="104" customFormat="1" ht="13.2" x14ac:dyDescent="0.25">
      <c r="A75" s="32" t="s">
        <v>73</v>
      </c>
      <c r="B75" s="30"/>
      <c r="C75" s="30"/>
      <c r="D75" s="28">
        <v>18963</v>
      </c>
      <c r="E75" s="30"/>
    </row>
    <row r="76" spans="1:5" s="104" customFormat="1" ht="13.2" x14ac:dyDescent="0.25">
      <c r="A76" s="35" t="s">
        <v>179</v>
      </c>
      <c r="B76" s="34">
        <v>2400</v>
      </c>
      <c r="C76" s="34">
        <v>2400</v>
      </c>
      <c r="D76" s="34">
        <v>2241.44</v>
      </c>
      <c r="E76" s="33">
        <v>93.39</v>
      </c>
    </row>
    <row r="77" spans="1:5" s="104" customFormat="1" ht="13.2" x14ac:dyDescent="0.25">
      <c r="A77" s="32" t="s">
        <v>71</v>
      </c>
      <c r="B77" s="30"/>
      <c r="C77" s="30"/>
      <c r="D77" s="28">
        <v>2241.44</v>
      </c>
      <c r="E77" s="30"/>
    </row>
    <row r="78" spans="1:5" s="104" customFormat="1" ht="13.2" x14ac:dyDescent="0.25">
      <c r="A78" s="35" t="s">
        <v>178</v>
      </c>
      <c r="B78" s="34">
        <v>3615</v>
      </c>
      <c r="C78" s="34">
        <v>3615</v>
      </c>
      <c r="D78" s="34">
        <v>3128.9</v>
      </c>
      <c r="E78" s="33">
        <v>86.55</v>
      </c>
    </row>
    <row r="79" spans="1:5" s="104" customFormat="1" ht="13.2" x14ac:dyDescent="0.25">
      <c r="A79" s="32" t="s">
        <v>69</v>
      </c>
      <c r="B79" s="30"/>
      <c r="C79" s="30"/>
      <c r="D79" s="28">
        <v>3128.9</v>
      </c>
      <c r="E79" s="30"/>
    </row>
    <row r="80" spans="1:5" s="104" customFormat="1" ht="13.2" x14ac:dyDescent="0.25">
      <c r="A80" s="36" t="s">
        <v>68</v>
      </c>
      <c r="B80" s="6">
        <v>2625</v>
      </c>
      <c r="C80" s="6">
        <v>2625</v>
      </c>
      <c r="D80" s="6">
        <v>3410.71</v>
      </c>
      <c r="E80" s="7">
        <v>129.93</v>
      </c>
    </row>
    <row r="81" spans="1:5" s="104" customFormat="1" ht="13.2" x14ac:dyDescent="0.25">
      <c r="A81" s="35" t="s">
        <v>177</v>
      </c>
      <c r="B81" s="34">
        <v>2025</v>
      </c>
      <c r="C81" s="34">
        <v>2025</v>
      </c>
      <c r="D81" s="34">
        <v>3078.18</v>
      </c>
      <c r="E81" s="33">
        <v>152.01</v>
      </c>
    </row>
    <row r="82" spans="1:5" s="104" customFormat="1" ht="13.2" x14ac:dyDescent="0.25">
      <c r="A82" s="32" t="s">
        <v>66</v>
      </c>
      <c r="B82" s="30"/>
      <c r="C82" s="30"/>
      <c r="D82" s="27">
        <v>240</v>
      </c>
      <c r="E82" s="30"/>
    </row>
    <row r="83" spans="1:5" s="104" customFormat="1" ht="13.2" x14ac:dyDescent="0.25">
      <c r="A83" s="32" t="s">
        <v>65</v>
      </c>
      <c r="B83" s="30"/>
      <c r="C83" s="30"/>
      <c r="D83" s="28">
        <v>2838.18</v>
      </c>
      <c r="E83" s="30"/>
    </row>
    <row r="84" spans="1:5" s="104" customFormat="1" ht="13.2" x14ac:dyDescent="0.25">
      <c r="A84" s="35" t="s">
        <v>176</v>
      </c>
      <c r="B84" s="33">
        <v>600</v>
      </c>
      <c r="C84" s="33">
        <v>600</v>
      </c>
      <c r="D84" s="33">
        <v>332.53</v>
      </c>
      <c r="E84" s="33">
        <v>55.42</v>
      </c>
    </row>
    <row r="85" spans="1:5" s="104" customFormat="1" ht="13.2" x14ac:dyDescent="0.25">
      <c r="A85" s="32" t="s">
        <v>49</v>
      </c>
      <c r="B85" s="30"/>
      <c r="C85" s="30"/>
      <c r="D85" s="27">
        <v>332.53</v>
      </c>
      <c r="E85" s="30"/>
    </row>
    <row r="86" spans="1:5" s="104" customFormat="1" x14ac:dyDescent="0.2">
      <c r="A86" s="19" t="s">
        <v>100</v>
      </c>
      <c r="B86" s="17">
        <v>16165</v>
      </c>
      <c r="C86" s="17">
        <v>16165</v>
      </c>
      <c r="D86" s="17">
        <v>16197.72</v>
      </c>
      <c r="E86" s="22">
        <v>100.2</v>
      </c>
    </row>
    <row r="87" spans="1:5" s="104" customFormat="1" ht="13.2" x14ac:dyDescent="0.25">
      <c r="A87" s="36" t="s">
        <v>75</v>
      </c>
      <c r="B87" s="6">
        <v>14530</v>
      </c>
      <c r="C87" s="6">
        <v>14530</v>
      </c>
      <c r="D87" s="6">
        <v>14436.72</v>
      </c>
      <c r="E87" s="7">
        <v>99.36</v>
      </c>
    </row>
    <row r="88" spans="1:5" s="104" customFormat="1" ht="13.2" x14ac:dyDescent="0.25">
      <c r="A88" s="35" t="s">
        <v>175</v>
      </c>
      <c r="B88" s="34">
        <v>11955</v>
      </c>
      <c r="C88" s="34">
        <v>11955</v>
      </c>
      <c r="D88" s="34">
        <v>11877</v>
      </c>
      <c r="E88" s="33">
        <v>99.35</v>
      </c>
    </row>
    <row r="89" spans="1:5" s="104" customFormat="1" ht="13.2" x14ac:dyDescent="0.25">
      <c r="A89" s="32" t="s">
        <v>73</v>
      </c>
      <c r="B89" s="30"/>
      <c r="C89" s="30"/>
      <c r="D89" s="28">
        <v>11877</v>
      </c>
      <c r="E89" s="30"/>
    </row>
    <row r="90" spans="1:5" s="104" customFormat="1" ht="13.2" x14ac:dyDescent="0.25">
      <c r="A90" s="35" t="s">
        <v>174</v>
      </c>
      <c r="B90" s="33">
        <v>600</v>
      </c>
      <c r="C90" s="33">
        <v>600</v>
      </c>
      <c r="D90" s="33">
        <v>600</v>
      </c>
      <c r="E90" s="33">
        <v>100</v>
      </c>
    </row>
    <row r="91" spans="1:5" s="104" customFormat="1" ht="13.2" x14ac:dyDescent="0.25">
      <c r="A91" s="32" t="s">
        <v>71</v>
      </c>
      <c r="B91" s="30"/>
      <c r="C91" s="30"/>
      <c r="D91" s="27">
        <v>600</v>
      </c>
      <c r="E91" s="30"/>
    </row>
    <row r="92" spans="1:5" s="104" customFormat="1" ht="13.2" x14ac:dyDescent="0.25">
      <c r="A92" s="35" t="s">
        <v>173</v>
      </c>
      <c r="B92" s="34">
        <v>1975</v>
      </c>
      <c r="C92" s="34">
        <v>1975</v>
      </c>
      <c r="D92" s="34">
        <v>1959.72</v>
      </c>
      <c r="E92" s="33">
        <v>99.23</v>
      </c>
    </row>
    <row r="93" spans="1:5" s="104" customFormat="1" ht="13.2" x14ac:dyDescent="0.25">
      <c r="A93" s="32" t="s">
        <v>69</v>
      </c>
      <c r="B93" s="30"/>
      <c r="C93" s="30"/>
      <c r="D93" s="28">
        <v>1959.72</v>
      </c>
      <c r="E93" s="30"/>
    </row>
    <row r="94" spans="1:5" s="104" customFormat="1" ht="13.2" x14ac:dyDescent="0.25">
      <c r="A94" s="36" t="s">
        <v>68</v>
      </c>
      <c r="B94" s="6">
        <v>1635</v>
      </c>
      <c r="C94" s="6">
        <v>1635</v>
      </c>
      <c r="D94" s="6">
        <v>1761</v>
      </c>
      <c r="E94" s="7">
        <v>107.71</v>
      </c>
    </row>
    <row r="95" spans="1:5" s="104" customFormat="1" ht="13.2" x14ac:dyDescent="0.25">
      <c r="A95" s="35" t="s">
        <v>172</v>
      </c>
      <c r="B95" s="34">
        <v>1635</v>
      </c>
      <c r="C95" s="34">
        <v>1635</v>
      </c>
      <c r="D95" s="34">
        <v>1761</v>
      </c>
      <c r="E95" s="33">
        <v>107.71</v>
      </c>
    </row>
    <row r="96" spans="1:5" s="104" customFormat="1" ht="13.2" x14ac:dyDescent="0.25">
      <c r="A96" s="32" t="s">
        <v>65</v>
      </c>
      <c r="B96" s="30"/>
      <c r="C96" s="30"/>
      <c r="D96" s="28">
        <v>1761</v>
      </c>
      <c r="E96" s="30"/>
    </row>
    <row r="97" spans="1:5" s="104" customFormat="1" x14ac:dyDescent="0.2">
      <c r="A97" s="19" t="s">
        <v>99</v>
      </c>
      <c r="B97" s="17">
        <v>6055</v>
      </c>
      <c r="C97" s="17">
        <v>6055</v>
      </c>
      <c r="D97" s="17">
        <v>6243.12</v>
      </c>
      <c r="E97" s="22">
        <v>103.11</v>
      </c>
    </row>
    <row r="98" spans="1:5" s="104" customFormat="1" ht="13.2" x14ac:dyDescent="0.25">
      <c r="A98" s="36" t="s">
        <v>75</v>
      </c>
      <c r="B98" s="6">
        <v>5605</v>
      </c>
      <c r="C98" s="6">
        <v>5605</v>
      </c>
      <c r="D98" s="6">
        <v>5948.5</v>
      </c>
      <c r="E98" s="7">
        <v>106.13</v>
      </c>
    </row>
    <row r="99" spans="1:5" s="104" customFormat="1" ht="13.2" x14ac:dyDescent="0.25">
      <c r="A99" s="35" t="s">
        <v>171</v>
      </c>
      <c r="B99" s="34">
        <v>4810</v>
      </c>
      <c r="C99" s="34">
        <v>4810</v>
      </c>
      <c r="D99" s="34">
        <v>5106</v>
      </c>
      <c r="E99" s="33">
        <v>106.15</v>
      </c>
    </row>
    <row r="100" spans="1:5" s="104" customFormat="1" ht="13.2" x14ac:dyDescent="0.25">
      <c r="A100" s="32" t="s">
        <v>73</v>
      </c>
      <c r="B100" s="30"/>
      <c r="C100" s="30"/>
      <c r="D100" s="28">
        <v>5106</v>
      </c>
      <c r="E100" s="30"/>
    </row>
    <row r="101" spans="1:5" s="104" customFormat="1" ht="13.2" x14ac:dyDescent="0.25">
      <c r="A101" s="35" t="s">
        <v>170</v>
      </c>
      <c r="B101" s="33">
        <v>795</v>
      </c>
      <c r="C101" s="33">
        <v>795</v>
      </c>
      <c r="D101" s="33">
        <v>842.5</v>
      </c>
      <c r="E101" s="33">
        <v>105.97</v>
      </c>
    </row>
    <row r="102" spans="1:5" s="104" customFormat="1" ht="13.2" x14ac:dyDescent="0.25">
      <c r="A102" s="32" t="s">
        <v>69</v>
      </c>
      <c r="B102" s="30"/>
      <c r="C102" s="30"/>
      <c r="D102" s="27">
        <v>842.5</v>
      </c>
      <c r="E102" s="30"/>
    </row>
    <row r="103" spans="1:5" s="104" customFormat="1" ht="13.2" x14ac:dyDescent="0.25">
      <c r="A103" s="36" t="s">
        <v>68</v>
      </c>
      <c r="B103" s="7">
        <v>450</v>
      </c>
      <c r="C103" s="7">
        <v>450</v>
      </c>
      <c r="D103" s="7">
        <v>294.62</v>
      </c>
      <c r="E103" s="7">
        <v>65.47</v>
      </c>
    </row>
    <row r="104" spans="1:5" s="104" customFormat="1" ht="13.2" x14ac:dyDescent="0.25">
      <c r="A104" s="35" t="s">
        <v>169</v>
      </c>
      <c r="B104" s="33">
        <v>450</v>
      </c>
      <c r="C104" s="33">
        <v>450</v>
      </c>
      <c r="D104" s="33">
        <v>294.62</v>
      </c>
      <c r="E104" s="33">
        <v>65.47</v>
      </c>
    </row>
    <row r="105" spans="1:5" s="104" customFormat="1" ht="13.2" x14ac:dyDescent="0.25">
      <c r="A105" s="32" t="s">
        <v>65</v>
      </c>
      <c r="B105" s="30"/>
      <c r="C105" s="30"/>
      <c r="D105" s="27">
        <v>294.62</v>
      </c>
      <c r="E105" s="30"/>
    </row>
    <row r="106" spans="1:5" s="104" customFormat="1" ht="13.2" x14ac:dyDescent="0.25">
      <c r="A106" s="26" t="s">
        <v>168</v>
      </c>
      <c r="B106" s="24">
        <v>0</v>
      </c>
      <c r="C106" s="24">
        <v>0</v>
      </c>
      <c r="D106" s="24">
        <v>560.58000000000004</v>
      </c>
      <c r="E106" s="24">
        <v>0</v>
      </c>
    </row>
    <row r="107" spans="1:5" s="104" customFormat="1" x14ac:dyDescent="0.2">
      <c r="A107" s="19" t="s">
        <v>100</v>
      </c>
      <c r="B107" s="18"/>
      <c r="C107" s="18"/>
      <c r="D107" s="22">
        <v>560.58000000000004</v>
      </c>
      <c r="E107" s="18"/>
    </row>
    <row r="108" spans="1:5" s="104" customFormat="1" ht="13.2" x14ac:dyDescent="0.25">
      <c r="A108" s="36" t="s">
        <v>68</v>
      </c>
      <c r="B108" s="7">
        <v>0</v>
      </c>
      <c r="C108" s="7">
        <v>0</v>
      </c>
      <c r="D108" s="7">
        <v>560.58000000000004</v>
      </c>
      <c r="E108" s="7">
        <v>0</v>
      </c>
    </row>
    <row r="109" spans="1:5" s="104" customFormat="1" ht="13.2" x14ac:dyDescent="0.25">
      <c r="A109" s="35" t="s">
        <v>167</v>
      </c>
      <c r="B109" s="37"/>
      <c r="C109" s="37"/>
      <c r="D109" s="33">
        <v>560.58000000000004</v>
      </c>
      <c r="E109" s="37"/>
    </row>
    <row r="110" spans="1:5" s="104" customFormat="1" ht="13.2" x14ac:dyDescent="0.25">
      <c r="A110" s="32" t="s">
        <v>64</v>
      </c>
      <c r="B110" s="30"/>
      <c r="C110" s="30"/>
      <c r="D110" s="27">
        <v>560.58000000000004</v>
      </c>
      <c r="E110" s="30"/>
    </row>
    <row r="111" spans="1:5" s="104" customFormat="1" ht="26.4" x14ac:dyDescent="0.25">
      <c r="A111" s="113" t="s">
        <v>166</v>
      </c>
      <c r="B111" s="114">
        <v>284750</v>
      </c>
      <c r="C111" s="114">
        <v>284750</v>
      </c>
      <c r="D111" s="114">
        <v>247498.96</v>
      </c>
      <c r="E111" s="115">
        <v>86.92</v>
      </c>
    </row>
    <row r="112" spans="1:5" s="104" customFormat="1" ht="13.2" x14ac:dyDescent="0.25">
      <c r="A112" s="26" t="s">
        <v>165</v>
      </c>
      <c r="B112" s="25">
        <v>32770</v>
      </c>
      <c r="C112" s="25">
        <v>32770</v>
      </c>
      <c r="D112" s="25">
        <v>32393.75</v>
      </c>
      <c r="E112" s="24">
        <v>98.85</v>
      </c>
    </row>
    <row r="113" spans="1:5" s="104" customFormat="1" x14ac:dyDescent="0.2">
      <c r="A113" s="19" t="s">
        <v>107</v>
      </c>
      <c r="B113" s="22">
        <v>400</v>
      </c>
      <c r="C113" s="22">
        <v>400</v>
      </c>
      <c r="D113" s="22">
        <v>550</v>
      </c>
      <c r="E113" s="22">
        <v>137.5</v>
      </c>
    </row>
    <row r="114" spans="1:5" s="104" customFormat="1" ht="13.2" x14ac:dyDescent="0.25">
      <c r="A114" s="36" t="s">
        <v>75</v>
      </c>
      <c r="B114" s="7">
        <v>400</v>
      </c>
      <c r="C114" s="7">
        <v>400</v>
      </c>
      <c r="D114" s="7">
        <v>400</v>
      </c>
      <c r="E114" s="7">
        <v>100</v>
      </c>
    </row>
    <row r="115" spans="1:5" s="104" customFormat="1" ht="13.2" x14ac:dyDescent="0.25">
      <c r="A115" s="35" t="s">
        <v>164</v>
      </c>
      <c r="B115" s="33">
        <v>400</v>
      </c>
      <c r="C115" s="33">
        <v>400</v>
      </c>
      <c r="D115" s="33">
        <v>400</v>
      </c>
      <c r="E115" s="33">
        <v>100</v>
      </c>
    </row>
    <row r="116" spans="1:5" s="104" customFormat="1" ht="13.2" x14ac:dyDescent="0.25">
      <c r="A116" s="32" t="s">
        <v>71</v>
      </c>
      <c r="B116" s="30"/>
      <c r="C116" s="30"/>
      <c r="D116" s="27">
        <v>400</v>
      </c>
      <c r="E116" s="30"/>
    </row>
    <row r="117" spans="1:5" s="104" customFormat="1" ht="13.2" x14ac:dyDescent="0.25">
      <c r="A117" s="36" t="s">
        <v>68</v>
      </c>
      <c r="B117" s="7">
        <v>0</v>
      </c>
      <c r="C117" s="7">
        <v>0</v>
      </c>
      <c r="D117" s="7">
        <v>150</v>
      </c>
      <c r="E117" s="7">
        <v>0</v>
      </c>
    </row>
    <row r="118" spans="1:5" s="104" customFormat="1" ht="13.2" x14ac:dyDescent="0.25">
      <c r="A118" s="35" t="s">
        <v>163</v>
      </c>
      <c r="B118" s="37"/>
      <c r="C118" s="37"/>
      <c r="D118" s="33">
        <v>150</v>
      </c>
      <c r="E118" s="37"/>
    </row>
    <row r="119" spans="1:5" s="104" customFormat="1" ht="13.2" x14ac:dyDescent="0.25">
      <c r="A119" s="32" t="s">
        <v>56</v>
      </c>
      <c r="B119" s="30"/>
      <c r="C119" s="30"/>
      <c r="D119" s="27">
        <v>150</v>
      </c>
      <c r="E119" s="30"/>
    </row>
    <row r="120" spans="1:5" s="104" customFormat="1" x14ac:dyDescent="0.2">
      <c r="A120" s="19" t="s">
        <v>103</v>
      </c>
      <c r="B120" s="18"/>
      <c r="C120" s="18"/>
      <c r="D120" s="22">
        <v>242.16</v>
      </c>
      <c r="E120" s="18"/>
    </row>
    <row r="121" spans="1:5" s="104" customFormat="1" ht="13.2" x14ac:dyDescent="0.25">
      <c r="A121" s="36" t="s">
        <v>30</v>
      </c>
      <c r="B121" s="7">
        <v>0</v>
      </c>
      <c r="C121" s="7">
        <v>0</v>
      </c>
      <c r="D121" s="7">
        <v>242.16</v>
      </c>
      <c r="E121" s="7">
        <v>0</v>
      </c>
    </row>
    <row r="122" spans="1:5" s="104" customFormat="1" ht="13.2" x14ac:dyDescent="0.25">
      <c r="A122" s="35" t="s">
        <v>162</v>
      </c>
      <c r="B122" s="37"/>
      <c r="C122" s="37"/>
      <c r="D122" s="33">
        <v>242.16</v>
      </c>
      <c r="E122" s="37"/>
    </row>
    <row r="123" spans="1:5" s="104" customFormat="1" ht="13.2" x14ac:dyDescent="0.25">
      <c r="A123" s="32" t="s">
        <v>23</v>
      </c>
      <c r="B123" s="30"/>
      <c r="C123" s="30"/>
      <c r="D123" s="27">
        <v>242.16</v>
      </c>
      <c r="E123" s="30"/>
    </row>
    <row r="124" spans="1:5" s="104" customFormat="1" x14ac:dyDescent="0.2">
      <c r="A124" s="19" t="s">
        <v>99</v>
      </c>
      <c r="B124" s="17">
        <v>32370</v>
      </c>
      <c r="C124" s="17">
        <v>32370</v>
      </c>
      <c r="D124" s="17">
        <v>31601.59</v>
      </c>
      <c r="E124" s="22">
        <v>97.63</v>
      </c>
    </row>
    <row r="125" spans="1:5" s="104" customFormat="1" ht="13.2" x14ac:dyDescent="0.25">
      <c r="A125" s="36" t="s">
        <v>68</v>
      </c>
      <c r="B125" s="6">
        <v>10370</v>
      </c>
      <c r="C125" s="6">
        <v>10370</v>
      </c>
      <c r="D125" s="6">
        <v>12410</v>
      </c>
      <c r="E125" s="7">
        <v>119.67</v>
      </c>
    </row>
    <row r="126" spans="1:5" s="104" customFormat="1" ht="13.2" x14ac:dyDescent="0.25">
      <c r="A126" s="35" t="s">
        <v>161</v>
      </c>
      <c r="B126" s="34">
        <v>10370</v>
      </c>
      <c r="C126" s="34">
        <v>10370</v>
      </c>
      <c r="D126" s="34">
        <v>12410</v>
      </c>
      <c r="E126" s="33">
        <v>119.67</v>
      </c>
    </row>
    <row r="127" spans="1:5" s="104" customFormat="1" ht="13.2" x14ac:dyDescent="0.25">
      <c r="A127" s="32" t="s">
        <v>46</v>
      </c>
      <c r="B127" s="30"/>
      <c r="C127" s="30"/>
      <c r="D127" s="28">
        <v>12410</v>
      </c>
      <c r="E127" s="30"/>
    </row>
    <row r="128" spans="1:5" s="104" customFormat="1" ht="26.4" x14ac:dyDescent="0.25">
      <c r="A128" s="36" t="s">
        <v>36</v>
      </c>
      <c r="B128" s="6">
        <v>16000</v>
      </c>
      <c r="C128" s="6">
        <v>16000</v>
      </c>
      <c r="D128" s="6">
        <v>17196.41</v>
      </c>
      <c r="E128" s="7">
        <v>107.48</v>
      </c>
    </row>
    <row r="129" spans="1:5" s="104" customFormat="1" ht="13.2" x14ac:dyDescent="0.25">
      <c r="A129" s="35" t="s">
        <v>160</v>
      </c>
      <c r="B129" s="34">
        <v>16000</v>
      </c>
      <c r="C129" s="34">
        <v>16000</v>
      </c>
      <c r="D129" s="34">
        <v>17196.41</v>
      </c>
      <c r="E129" s="33">
        <v>107.48</v>
      </c>
    </row>
    <row r="130" spans="1:5" s="104" customFormat="1" ht="13.2" x14ac:dyDescent="0.25">
      <c r="A130" s="32" t="s">
        <v>34</v>
      </c>
      <c r="B130" s="30"/>
      <c r="C130" s="30"/>
      <c r="D130" s="28">
        <v>17196.41</v>
      </c>
      <c r="E130" s="30"/>
    </row>
    <row r="131" spans="1:5" s="104" customFormat="1" ht="13.2" x14ac:dyDescent="0.25">
      <c r="A131" s="36" t="s">
        <v>30</v>
      </c>
      <c r="B131" s="6">
        <v>6000</v>
      </c>
      <c r="C131" s="6">
        <v>6000</v>
      </c>
      <c r="D131" s="6">
        <v>1995.18</v>
      </c>
      <c r="E131" s="7">
        <v>33.25</v>
      </c>
    </row>
    <row r="132" spans="1:5" s="104" customFormat="1" ht="13.2" x14ac:dyDescent="0.25">
      <c r="A132" s="35" t="s">
        <v>159</v>
      </c>
      <c r="B132" s="34">
        <v>6000</v>
      </c>
      <c r="C132" s="34">
        <v>6000</v>
      </c>
      <c r="D132" s="34">
        <v>1995.18</v>
      </c>
      <c r="E132" s="33">
        <v>33.25</v>
      </c>
    </row>
    <row r="133" spans="1:5" s="104" customFormat="1" ht="13.2" x14ac:dyDescent="0.25">
      <c r="A133" s="32" t="s">
        <v>23</v>
      </c>
      <c r="B133" s="30"/>
      <c r="C133" s="30"/>
      <c r="D133" s="28">
        <v>1995.18</v>
      </c>
      <c r="E133" s="30"/>
    </row>
    <row r="134" spans="1:5" s="104" customFormat="1" ht="13.2" x14ac:dyDescent="0.25">
      <c r="A134" s="26" t="s">
        <v>158</v>
      </c>
      <c r="B134" s="25">
        <v>95700</v>
      </c>
      <c r="C134" s="25">
        <v>95700</v>
      </c>
      <c r="D134" s="25">
        <v>75584.800000000003</v>
      </c>
      <c r="E134" s="24">
        <v>78.98</v>
      </c>
    </row>
    <row r="135" spans="1:5" s="104" customFormat="1" x14ac:dyDescent="0.2">
      <c r="A135" s="19" t="s">
        <v>103</v>
      </c>
      <c r="B135" s="17">
        <v>5700</v>
      </c>
      <c r="C135" s="17">
        <v>5700</v>
      </c>
      <c r="D135" s="22">
        <v>252.27</v>
      </c>
      <c r="E135" s="22">
        <v>4.43</v>
      </c>
    </row>
    <row r="136" spans="1:5" s="104" customFormat="1" ht="13.2" x14ac:dyDescent="0.25">
      <c r="A136" s="36" t="s">
        <v>68</v>
      </c>
      <c r="B136" s="6">
        <v>1700</v>
      </c>
      <c r="C136" s="6">
        <v>1700</v>
      </c>
      <c r="D136" s="7">
        <v>252.27</v>
      </c>
      <c r="E136" s="7">
        <v>14.84</v>
      </c>
    </row>
    <row r="137" spans="1:5" s="104" customFormat="1" ht="13.2" x14ac:dyDescent="0.25">
      <c r="A137" s="35" t="s">
        <v>157</v>
      </c>
      <c r="B137" s="34">
        <v>1700</v>
      </c>
      <c r="C137" s="34">
        <v>1700</v>
      </c>
      <c r="D137" s="33">
        <v>252.27</v>
      </c>
      <c r="E137" s="33">
        <v>14.84</v>
      </c>
    </row>
    <row r="138" spans="1:5" s="104" customFormat="1" ht="13.2" x14ac:dyDescent="0.25">
      <c r="A138" s="32" t="s">
        <v>60</v>
      </c>
      <c r="B138" s="30"/>
      <c r="C138" s="30"/>
      <c r="D138" s="27">
        <v>252.27</v>
      </c>
      <c r="E138" s="30"/>
    </row>
    <row r="139" spans="1:5" s="104" customFormat="1" ht="13.2" x14ac:dyDescent="0.25">
      <c r="A139" s="36" t="s">
        <v>30</v>
      </c>
      <c r="B139" s="6">
        <v>4000</v>
      </c>
      <c r="C139" s="6">
        <v>4000</v>
      </c>
      <c r="D139" s="7">
        <v>0</v>
      </c>
      <c r="E139" s="7">
        <v>0</v>
      </c>
    </row>
    <row r="140" spans="1:5" s="104" customFormat="1" ht="13.2" x14ac:dyDescent="0.25">
      <c r="A140" s="35" t="s">
        <v>156</v>
      </c>
      <c r="B140" s="34">
        <v>4000</v>
      </c>
      <c r="C140" s="34">
        <v>4000</v>
      </c>
      <c r="D140" s="37"/>
      <c r="E140" s="37"/>
    </row>
    <row r="141" spans="1:5" s="104" customFormat="1" x14ac:dyDescent="0.2">
      <c r="A141" s="19" t="s">
        <v>99</v>
      </c>
      <c r="B141" s="17">
        <v>90000</v>
      </c>
      <c r="C141" s="17">
        <v>90000</v>
      </c>
      <c r="D141" s="17">
        <v>75332.53</v>
      </c>
      <c r="E141" s="22">
        <v>83.7</v>
      </c>
    </row>
    <row r="142" spans="1:5" s="104" customFormat="1" ht="13.2" x14ac:dyDescent="0.25">
      <c r="A142" s="36" t="s">
        <v>68</v>
      </c>
      <c r="B142" s="6">
        <v>90000</v>
      </c>
      <c r="C142" s="6">
        <v>90000</v>
      </c>
      <c r="D142" s="6">
        <v>75332.53</v>
      </c>
      <c r="E142" s="7">
        <v>83.7</v>
      </c>
    </row>
    <row r="143" spans="1:5" s="104" customFormat="1" ht="13.2" x14ac:dyDescent="0.25">
      <c r="A143" s="35" t="s">
        <v>155</v>
      </c>
      <c r="B143" s="34">
        <v>90000</v>
      </c>
      <c r="C143" s="34">
        <v>90000</v>
      </c>
      <c r="D143" s="34">
        <v>75332.53</v>
      </c>
      <c r="E143" s="33">
        <v>83.7</v>
      </c>
    </row>
    <row r="144" spans="1:5" s="104" customFormat="1" ht="13.2" x14ac:dyDescent="0.25">
      <c r="A144" s="32" t="s">
        <v>60</v>
      </c>
      <c r="B144" s="30"/>
      <c r="C144" s="30"/>
      <c r="D144" s="28">
        <v>75332.53</v>
      </c>
      <c r="E144" s="30"/>
    </row>
    <row r="145" spans="1:5" s="104" customFormat="1" ht="13.2" x14ac:dyDescent="0.25">
      <c r="A145" s="26" t="s">
        <v>154</v>
      </c>
      <c r="B145" s="25">
        <v>153900</v>
      </c>
      <c r="C145" s="25">
        <v>153900</v>
      </c>
      <c r="D145" s="25">
        <v>137198.41</v>
      </c>
      <c r="E145" s="24">
        <v>89.15</v>
      </c>
    </row>
    <row r="146" spans="1:5" s="104" customFormat="1" x14ac:dyDescent="0.2">
      <c r="A146" s="19" t="s">
        <v>107</v>
      </c>
      <c r="B146" s="17">
        <v>23800</v>
      </c>
      <c r="C146" s="17">
        <v>23800</v>
      </c>
      <c r="D146" s="17">
        <v>23696.26</v>
      </c>
      <c r="E146" s="22">
        <v>99.56</v>
      </c>
    </row>
    <row r="147" spans="1:5" s="104" customFormat="1" ht="13.2" x14ac:dyDescent="0.25">
      <c r="A147" s="36" t="s">
        <v>75</v>
      </c>
      <c r="B147" s="6">
        <v>14250</v>
      </c>
      <c r="C147" s="6">
        <v>14250</v>
      </c>
      <c r="D147" s="6">
        <v>14095.48</v>
      </c>
      <c r="E147" s="7">
        <v>98.92</v>
      </c>
    </row>
    <row r="148" spans="1:5" s="104" customFormat="1" ht="13.2" x14ac:dyDescent="0.25">
      <c r="A148" s="35" t="s">
        <v>153</v>
      </c>
      <c r="B148" s="34">
        <v>12200</v>
      </c>
      <c r="C148" s="34">
        <v>12200</v>
      </c>
      <c r="D148" s="34">
        <v>12099.12</v>
      </c>
      <c r="E148" s="33">
        <v>99.17</v>
      </c>
    </row>
    <row r="149" spans="1:5" s="104" customFormat="1" ht="13.2" x14ac:dyDescent="0.25">
      <c r="A149" s="32" t="s">
        <v>73</v>
      </c>
      <c r="B149" s="30"/>
      <c r="C149" s="30"/>
      <c r="D149" s="28">
        <v>12099.12</v>
      </c>
      <c r="E149" s="30"/>
    </row>
    <row r="150" spans="1:5" s="104" customFormat="1" ht="13.2" x14ac:dyDescent="0.25">
      <c r="A150" s="35" t="s">
        <v>152</v>
      </c>
      <c r="B150" s="34">
        <v>2050</v>
      </c>
      <c r="C150" s="34">
        <v>2050</v>
      </c>
      <c r="D150" s="34">
        <v>1996.36</v>
      </c>
      <c r="E150" s="33">
        <v>97.38</v>
      </c>
    </row>
    <row r="151" spans="1:5" s="104" customFormat="1" ht="13.2" x14ac:dyDescent="0.25">
      <c r="A151" s="32" t="s">
        <v>69</v>
      </c>
      <c r="B151" s="30"/>
      <c r="C151" s="30"/>
      <c r="D151" s="28">
        <v>1996.36</v>
      </c>
      <c r="E151" s="30"/>
    </row>
    <row r="152" spans="1:5" s="104" customFormat="1" ht="13.2" x14ac:dyDescent="0.25">
      <c r="A152" s="36" t="s">
        <v>68</v>
      </c>
      <c r="B152" s="6">
        <v>9550</v>
      </c>
      <c r="C152" s="6">
        <v>9550</v>
      </c>
      <c r="D152" s="6">
        <v>9600.7800000000007</v>
      </c>
      <c r="E152" s="7">
        <v>100.53</v>
      </c>
    </row>
    <row r="153" spans="1:5" s="104" customFormat="1" ht="13.2" x14ac:dyDescent="0.25">
      <c r="A153" s="35" t="s">
        <v>151</v>
      </c>
      <c r="B153" s="33">
        <v>250</v>
      </c>
      <c r="C153" s="33">
        <v>250</v>
      </c>
      <c r="D153" s="33">
        <v>208.63</v>
      </c>
      <c r="E153" s="33">
        <v>83.45</v>
      </c>
    </row>
    <row r="154" spans="1:5" s="104" customFormat="1" ht="13.2" x14ac:dyDescent="0.25">
      <c r="A154" s="32" t="s">
        <v>65</v>
      </c>
      <c r="B154" s="30"/>
      <c r="C154" s="30"/>
      <c r="D154" s="27">
        <v>208.63</v>
      </c>
      <c r="E154" s="30"/>
    </row>
    <row r="155" spans="1:5" s="104" customFormat="1" ht="13.2" x14ac:dyDescent="0.25">
      <c r="A155" s="35" t="s">
        <v>150</v>
      </c>
      <c r="B155" s="34">
        <v>9300</v>
      </c>
      <c r="C155" s="34">
        <v>9300</v>
      </c>
      <c r="D155" s="34">
        <v>9392.15</v>
      </c>
      <c r="E155" s="33">
        <v>100.99</v>
      </c>
    </row>
    <row r="156" spans="1:5" s="104" customFormat="1" ht="13.2" x14ac:dyDescent="0.25">
      <c r="A156" s="32" t="s">
        <v>61</v>
      </c>
      <c r="B156" s="30"/>
      <c r="C156" s="30"/>
      <c r="D156" s="28">
        <v>1738.37</v>
      </c>
      <c r="E156" s="30"/>
    </row>
    <row r="157" spans="1:5" s="104" customFormat="1" ht="13.2" x14ac:dyDescent="0.25">
      <c r="A157" s="32" t="s">
        <v>59</v>
      </c>
      <c r="B157" s="30"/>
      <c r="C157" s="30"/>
      <c r="D157" s="28">
        <v>7653.78</v>
      </c>
      <c r="E157" s="30"/>
    </row>
    <row r="158" spans="1:5" s="104" customFormat="1" x14ac:dyDescent="0.2">
      <c r="A158" s="19" t="s">
        <v>103</v>
      </c>
      <c r="B158" s="17">
        <v>31000</v>
      </c>
      <c r="C158" s="17">
        <v>31000</v>
      </c>
      <c r="D158" s="17">
        <v>28928.61</v>
      </c>
      <c r="E158" s="22">
        <v>93.32</v>
      </c>
    </row>
    <row r="159" spans="1:5" s="104" customFormat="1" ht="13.2" x14ac:dyDescent="0.25">
      <c r="A159" s="36" t="s">
        <v>68</v>
      </c>
      <c r="B159" s="6">
        <v>27000</v>
      </c>
      <c r="C159" s="6">
        <v>27000</v>
      </c>
      <c r="D159" s="6">
        <v>28242.2</v>
      </c>
      <c r="E159" s="7">
        <v>104.6</v>
      </c>
    </row>
    <row r="160" spans="1:5" s="104" customFormat="1" ht="13.2" x14ac:dyDescent="0.25">
      <c r="A160" s="35" t="s">
        <v>149</v>
      </c>
      <c r="B160" s="34">
        <v>27000</v>
      </c>
      <c r="C160" s="34">
        <v>27000</v>
      </c>
      <c r="D160" s="34">
        <v>24773.75</v>
      </c>
      <c r="E160" s="33">
        <v>91.75</v>
      </c>
    </row>
    <row r="161" spans="1:5" s="104" customFormat="1" ht="13.2" x14ac:dyDescent="0.25">
      <c r="A161" s="32" t="s">
        <v>61</v>
      </c>
      <c r="B161" s="30"/>
      <c r="C161" s="30"/>
      <c r="D161" s="28">
        <v>7823.4</v>
      </c>
      <c r="E161" s="30"/>
    </row>
    <row r="162" spans="1:5" s="104" customFormat="1" ht="13.2" x14ac:dyDescent="0.25">
      <c r="A162" s="32" t="s">
        <v>60</v>
      </c>
      <c r="B162" s="30"/>
      <c r="C162" s="30"/>
      <c r="D162" s="28">
        <v>16749.47</v>
      </c>
      <c r="E162" s="30"/>
    </row>
    <row r="163" spans="1:5" s="104" customFormat="1" ht="13.2" x14ac:dyDescent="0.25">
      <c r="A163" s="32" t="s">
        <v>59</v>
      </c>
      <c r="B163" s="30"/>
      <c r="C163" s="30"/>
      <c r="D163" s="27">
        <v>140.88</v>
      </c>
      <c r="E163" s="30"/>
    </row>
    <row r="164" spans="1:5" s="104" customFormat="1" ht="13.2" x14ac:dyDescent="0.25">
      <c r="A164" s="32" t="s">
        <v>57</v>
      </c>
      <c r="B164" s="30"/>
      <c r="C164" s="30"/>
      <c r="D164" s="27">
        <v>60</v>
      </c>
      <c r="E164" s="30"/>
    </row>
    <row r="165" spans="1:5" s="104" customFormat="1" ht="13.2" x14ac:dyDescent="0.25">
      <c r="A165" s="35" t="s">
        <v>148</v>
      </c>
      <c r="B165" s="37"/>
      <c r="C165" s="37"/>
      <c r="D165" s="34">
        <v>3468.45</v>
      </c>
      <c r="E165" s="37"/>
    </row>
    <row r="166" spans="1:5" s="104" customFormat="1" ht="13.2" x14ac:dyDescent="0.25">
      <c r="A166" s="32" t="s">
        <v>51</v>
      </c>
      <c r="B166" s="30"/>
      <c r="C166" s="30"/>
      <c r="D166" s="27">
        <v>240.67</v>
      </c>
      <c r="E166" s="30"/>
    </row>
    <row r="167" spans="1:5" s="104" customFormat="1" ht="13.2" x14ac:dyDescent="0.25">
      <c r="A167" s="32" t="s">
        <v>46</v>
      </c>
      <c r="B167" s="30"/>
      <c r="C167" s="30"/>
      <c r="D167" s="28">
        <v>3227.78</v>
      </c>
      <c r="E167" s="30"/>
    </row>
    <row r="168" spans="1:5" s="104" customFormat="1" ht="13.2" x14ac:dyDescent="0.25">
      <c r="A168" s="36" t="s">
        <v>30</v>
      </c>
      <c r="B168" s="6">
        <v>4000</v>
      </c>
      <c r="C168" s="6">
        <v>4000</v>
      </c>
      <c r="D168" s="7">
        <v>686.41</v>
      </c>
      <c r="E168" s="7">
        <v>17.16</v>
      </c>
    </row>
    <row r="169" spans="1:5" s="104" customFormat="1" ht="13.2" x14ac:dyDescent="0.25">
      <c r="A169" s="35" t="s">
        <v>147</v>
      </c>
      <c r="B169" s="34">
        <v>4000</v>
      </c>
      <c r="C169" s="34">
        <v>4000</v>
      </c>
      <c r="D169" s="33">
        <v>686.41</v>
      </c>
      <c r="E169" s="33">
        <v>17.16</v>
      </c>
    </row>
    <row r="170" spans="1:5" s="104" customFormat="1" ht="13.2" x14ac:dyDescent="0.25">
      <c r="A170" s="32" t="s">
        <v>28</v>
      </c>
      <c r="B170" s="30"/>
      <c r="C170" s="30"/>
      <c r="D170" s="27">
        <v>527.91</v>
      </c>
      <c r="E170" s="30"/>
    </row>
    <row r="171" spans="1:5" s="104" customFormat="1" ht="13.2" x14ac:dyDescent="0.25">
      <c r="A171" s="32" t="s">
        <v>25</v>
      </c>
      <c r="B171" s="30"/>
      <c r="C171" s="30"/>
      <c r="D171" s="27">
        <v>158.5</v>
      </c>
      <c r="E171" s="30"/>
    </row>
    <row r="172" spans="1:5" s="104" customFormat="1" x14ac:dyDescent="0.2">
      <c r="A172" s="19" t="s">
        <v>99</v>
      </c>
      <c r="B172" s="17">
        <v>99100</v>
      </c>
      <c r="C172" s="17">
        <v>99100</v>
      </c>
      <c r="D172" s="17">
        <v>84573.54</v>
      </c>
      <c r="E172" s="22">
        <v>85.34</v>
      </c>
    </row>
    <row r="173" spans="1:5" s="104" customFormat="1" ht="13.2" x14ac:dyDescent="0.25">
      <c r="A173" s="36" t="s">
        <v>75</v>
      </c>
      <c r="B173" s="6">
        <v>96100</v>
      </c>
      <c r="C173" s="6">
        <v>96100</v>
      </c>
      <c r="D173" s="6">
        <v>82227.820000000007</v>
      </c>
      <c r="E173" s="7">
        <v>85.56</v>
      </c>
    </row>
    <row r="174" spans="1:5" s="104" customFormat="1" ht="13.2" x14ac:dyDescent="0.25">
      <c r="A174" s="35" t="s">
        <v>146</v>
      </c>
      <c r="B174" s="34">
        <v>79100</v>
      </c>
      <c r="C174" s="34">
        <v>79100</v>
      </c>
      <c r="D174" s="34">
        <v>68228.639999999999</v>
      </c>
      <c r="E174" s="33">
        <v>86.26</v>
      </c>
    </row>
    <row r="175" spans="1:5" s="104" customFormat="1" ht="13.2" x14ac:dyDescent="0.25">
      <c r="A175" s="32" t="s">
        <v>73</v>
      </c>
      <c r="B175" s="30"/>
      <c r="C175" s="30"/>
      <c r="D175" s="28">
        <v>68228.639999999999</v>
      </c>
      <c r="E175" s="30"/>
    </row>
    <row r="176" spans="1:5" s="104" customFormat="1" ht="13.2" x14ac:dyDescent="0.25">
      <c r="A176" s="35" t="s">
        <v>145</v>
      </c>
      <c r="B176" s="34">
        <v>3000</v>
      </c>
      <c r="C176" s="34">
        <v>3000</v>
      </c>
      <c r="D176" s="34">
        <v>2741.44</v>
      </c>
      <c r="E176" s="33">
        <v>91.38</v>
      </c>
    </row>
    <row r="177" spans="1:5" s="104" customFormat="1" ht="13.2" x14ac:dyDescent="0.25">
      <c r="A177" s="32" t="s">
        <v>71</v>
      </c>
      <c r="B177" s="30"/>
      <c r="C177" s="30"/>
      <c r="D177" s="28">
        <v>2741.44</v>
      </c>
      <c r="E177" s="30"/>
    </row>
    <row r="178" spans="1:5" s="104" customFormat="1" ht="13.2" x14ac:dyDescent="0.25">
      <c r="A178" s="35" t="s">
        <v>144</v>
      </c>
      <c r="B178" s="34">
        <v>14000</v>
      </c>
      <c r="C178" s="34">
        <v>14000</v>
      </c>
      <c r="D178" s="34">
        <v>11257.74</v>
      </c>
      <c r="E178" s="33">
        <v>80.41</v>
      </c>
    </row>
    <row r="179" spans="1:5" s="104" customFormat="1" ht="13.2" x14ac:dyDescent="0.25">
      <c r="A179" s="32" t="s">
        <v>69</v>
      </c>
      <c r="B179" s="30"/>
      <c r="C179" s="30"/>
      <c r="D179" s="28">
        <v>11257.74</v>
      </c>
      <c r="E179" s="30"/>
    </row>
    <row r="180" spans="1:5" s="104" customFormat="1" ht="13.2" x14ac:dyDescent="0.25">
      <c r="A180" s="36" t="s">
        <v>68</v>
      </c>
      <c r="B180" s="6">
        <v>3000</v>
      </c>
      <c r="C180" s="6">
        <v>3000</v>
      </c>
      <c r="D180" s="6">
        <v>2345.7199999999998</v>
      </c>
      <c r="E180" s="7">
        <v>78.19</v>
      </c>
    </row>
    <row r="181" spans="1:5" s="104" customFormat="1" ht="13.2" x14ac:dyDescent="0.25">
      <c r="A181" s="35" t="s">
        <v>143</v>
      </c>
      <c r="B181" s="34">
        <v>3000</v>
      </c>
      <c r="C181" s="34">
        <v>3000</v>
      </c>
      <c r="D181" s="34">
        <v>2345.7199999999998</v>
      </c>
      <c r="E181" s="33">
        <v>78.19</v>
      </c>
    </row>
    <row r="182" spans="1:5" s="104" customFormat="1" ht="13.2" x14ac:dyDescent="0.25">
      <c r="A182" s="32" t="s">
        <v>65</v>
      </c>
      <c r="B182" s="30"/>
      <c r="C182" s="30"/>
      <c r="D182" s="28">
        <v>2345.7199999999998</v>
      </c>
      <c r="E182" s="30"/>
    </row>
    <row r="183" spans="1:5" s="104" customFormat="1" ht="13.2" x14ac:dyDescent="0.25">
      <c r="A183" s="26" t="s">
        <v>142</v>
      </c>
      <c r="B183" s="25">
        <v>1400</v>
      </c>
      <c r="C183" s="25">
        <v>1400</v>
      </c>
      <c r="D183" s="25">
        <v>1400</v>
      </c>
      <c r="E183" s="24">
        <v>100</v>
      </c>
    </row>
    <row r="184" spans="1:5" s="104" customFormat="1" x14ac:dyDescent="0.2">
      <c r="A184" s="19" t="s">
        <v>107</v>
      </c>
      <c r="B184" s="17">
        <v>1400</v>
      </c>
      <c r="C184" s="17">
        <v>1400</v>
      </c>
      <c r="D184" s="17">
        <v>1400</v>
      </c>
      <c r="E184" s="22">
        <v>100</v>
      </c>
    </row>
    <row r="185" spans="1:5" s="104" customFormat="1" ht="13.2" x14ac:dyDescent="0.25">
      <c r="A185" s="36" t="s">
        <v>68</v>
      </c>
      <c r="B185" s="6">
        <v>1400</v>
      </c>
      <c r="C185" s="6">
        <v>1400</v>
      </c>
      <c r="D185" s="6">
        <v>1400</v>
      </c>
      <c r="E185" s="7">
        <v>100</v>
      </c>
    </row>
    <row r="186" spans="1:5" s="104" customFormat="1" ht="13.2" x14ac:dyDescent="0.25">
      <c r="A186" s="35" t="s">
        <v>141</v>
      </c>
      <c r="B186" s="34">
        <v>1400</v>
      </c>
      <c r="C186" s="34">
        <v>1400</v>
      </c>
      <c r="D186" s="34">
        <v>1400</v>
      </c>
      <c r="E186" s="33">
        <v>100</v>
      </c>
    </row>
    <row r="187" spans="1:5" s="104" customFormat="1" ht="13.2" x14ac:dyDescent="0.25">
      <c r="A187" s="32" t="s">
        <v>61</v>
      </c>
      <c r="B187" s="30"/>
      <c r="C187" s="30"/>
      <c r="D187" s="28">
        <v>1366.67</v>
      </c>
      <c r="E187" s="30"/>
    </row>
    <row r="188" spans="1:5" s="104" customFormat="1" ht="13.2" x14ac:dyDescent="0.25">
      <c r="A188" s="32" t="s">
        <v>60</v>
      </c>
      <c r="B188" s="30"/>
      <c r="C188" s="30"/>
      <c r="D188" s="27">
        <v>33.33</v>
      </c>
      <c r="E188" s="30"/>
    </row>
    <row r="189" spans="1:5" s="104" customFormat="1" ht="13.2" x14ac:dyDescent="0.25">
      <c r="A189" s="26" t="s">
        <v>140</v>
      </c>
      <c r="B189" s="24">
        <v>800</v>
      </c>
      <c r="C189" s="24">
        <v>800</v>
      </c>
      <c r="D189" s="24">
        <v>750</v>
      </c>
      <c r="E189" s="24">
        <v>93.75</v>
      </c>
    </row>
    <row r="190" spans="1:5" s="104" customFormat="1" x14ac:dyDescent="0.2">
      <c r="A190" s="19" t="s">
        <v>99</v>
      </c>
      <c r="B190" s="22">
        <v>800</v>
      </c>
      <c r="C190" s="22">
        <v>800</v>
      </c>
      <c r="D190" s="22">
        <v>750</v>
      </c>
      <c r="E190" s="22">
        <v>93.75</v>
      </c>
    </row>
    <row r="191" spans="1:5" s="104" customFormat="1" ht="13.2" x14ac:dyDescent="0.25">
      <c r="A191" s="36" t="s">
        <v>33</v>
      </c>
      <c r="B191" s="7">
        <v>800</v>
      </c>
      <c r="C191" s="7">
        <v>800</v>
      </c>
      <c r="D191" s="7">
        <v>750</v>
      </c>
      <c r="E191" s="7">
        <v>93.75</v>
      </c>
    </row>
    <row r="192" spans="1:5" s="104" customFormat="1" ht="13.2" x14ac:dyDescent="0.25">
      <c r="A192" s="35" t="s">
        <v>139</v>
      </c>
      <c r="B192" s="33">
        <v>800</v>
      </c>
      <c r="C192" s="33">
        <v>800</v>
      </c>
      <c r="D192" s="33">
        <v>750</v>
      </c>
      <c r="E192" s="33">
        <v>93.75</v>
      </c>
    </row>
    <row r="193" spans="1:5" s="104" customFormat="1" ht="13.2" x14ac:dyDescent="0.25">
      <c r="A193" s="32" t="s">
        <v>31</v>
      </c>
      <c r="B193" s="30"/>
      <c r="C193" s="30"/>
      <c r="D193" s="27">
        <v>750</v>
      </c>
      <c r="E193" s="30"/>
    </row>
    <row r="194" spans="1:5" s="104" customFormat="1" ht="13.2" x14ac:dyDescent="0.25">
      <c r="A194" s="26" t="s">
        <v>138</v>
      </c>
      <c r="B194" s="24">
        <v>180</v>
      </c>
      <c r="C194" s="24">
        <v>180</v>
      </c>
      <c r="D194" s="24">
        <v>172</v>
      </c>
      <c r="E194" s="24">
        <v>95.56</v>
      </c>
    </row>
    <row r="195" spans="1:5" s="104" customFormat="1" x14ac:dyDescent="0.2">
      <c r="A195" s="19" t="s">
        <v>99</v>
      </c>
      <c r="B195" s="22">
        <v>180</v>
      </c>
      <c r="C195" s="22">
        <v>180</v>
      </c>
      <c r="D195" s="22">
        <v>172</v>
      </c>
      <c r="E195" s="22">
        <v>95.56</v>
      </c>
    </row>
    <row r="196" spans="1:5" s="104" customFormat="1" ht="13.2" x14ac:dyDescent="0.25">
      <c r="A196" s="36" t="s">
        <v>68</v>
      </c>
      <c r="B196" s="7">
        <v>180</v>
      </c>
      <c r="C196" s="7">
        <v>180</v>
      </c>
      <c r="D196" s="7">
        <v>172</v>
      </c>
      <c r="E196" s="7">
        <v>95.56</v>
      </c>
    </row>
    <row r="197" spans="1:5" s="104" customFormat="1" ht="13.2" x14ac:dyDescent="0.25">
      <c r="A197" s="35" t="s">
        <v>137</v>
      </c>
      <c r="B197" s="33">
        <v>180</v>
      </c>
      <c r="C197" s="33">
        <v>180</v>
      </c>
      <c r="D197" s="33">
        <v>172</v>
      </c>
      <c r="E197" s="33">
        <v>95.56</v>
      </c>
    </row>
    <row r="198" spans="1:5" s="104" customFormat="1" ht="13.2" x14ac:dyDescent="0.25">
      <c r="A198" s="32" t="s">
        <v>60</v>
      </c>
      <c r="B198" s="30"/>
      <c r="C198" s="30"/>
      <c r="D198" s="27">
        <v>172</v>
      </c>
      <c r="E198" s="30"/>
    </row>
    <row r="199" spans="1:5" s="104" customFormat="1" ht="13.2" x14ac:dyDescent="0.25">
      <c r="A199" s="113" t="s">
        <v>136</v>
      </c>
      <c r="B199" s="114">
        <v>1866407</v>
      </c>
      <c r="C199" s="114">
        <v>1866407</v>
      </c>
      <c r="D199" s="114">
        <v>1903130.14</v>
      </c>
      <c r="E199" s="115">
        <v>101.97</v>
      </c>
    </row>
    <row r="200" spans="1:5" s="104" customFormat="1" ht="13.2" x14ac:dyDescent="0.25">
      <c r="A200" s="26" t="s">
        <v>135</v>
      </c>
      <c r="B200" s="25">
        <v>1786192</v>
      </c>
      <c r="C200" s="25">
        <v>1786192</v>
      </c>
      <c r="D200" s="25">
        <v>1827807.45</v>
      </c>
      <c r="E200" s="24">
        <v>102.33</v>
      </c>
    </row>
    <row r="201" spans="1:5" s="104" customFormat="1" x14ac:dyDescent="0.2">
      <c r="A201" s="19" t="s">
        <v>105</v>
      </c>
      <c r="B201" s="17">
        <v>4485</v>
      </c>
      <c r="C201" s="17">
        <v>4485</v>
      </c>
      <c r="D201" s="17">
        <v>2611.34</v>
      </c>
      <c r="E201" s="22">
        <v>58.22</v>
      </c>
    </row>
    <row r="202" spans="1:5" s="104" customFormat="1" ht="13.2" x14ac:dyDescent="0.25">
      <c r="A202" s="36" t="s">
        <v>68</v>
      </c>
      <c r="B202" s="6">
        <v>4485</v>
      </c>
      <c r="C202" s="6">
        <v>4485</v>
      </c>
      <c r="D202" s="6">
        <v>2496.11</v>
      </c>
      <c r="E202" s="7">
        <v>55.65</v>
      </c>
    </row>
    <row r="203" spans="1:5" s="104" customFormat="1" ht="13.2" x14ac:dyDescent="0.25">
      <c r="A203" s="35" t="s">
        <v>134</v>
      </c>
      <c r="B203" s="34">
        <v>2680</v>
      </c>
      <c r="C203" s="34">
        <v>2680</v>
      </c>
      <c r="D203" s="34">
        <v>2265.89</v>
      </c>
      <c r="E203" s="33">
        <v>84.55</v>
      </c>
    </row>
    <row r="204" spans="1:5" s="104" customFormat="1" ht="13.2" x14ac:dyDescent="0.25">
      <c r="A204" s="32" t="s">
        <v>61</v>
      </c>
      <c r="B204" s="30"/>
      <c r="C204" s="30"/>
      <c r="D204" s="28">
        <v>1089.1600000000001</v>
      </c>
      <c r="E204" s="30"/>
    </row>
    <row r="205" spans="1:5" s="104" customFormat="1" ht="13.2" x14ac:dyDescent="0.25">
      <c r="A205" s="32" t="s">
        <v>60</v>
      </c>
      <c r="B205" s="30"/>
      <c r="C205" s="30"/>
      <c r="D205" s="27">
        <v>21.35</v>
      </c>
      <c r="E205" s="30"/>
    </row>
    <row r="206" spans="1:5" s="104" customFormat="1" ht="13.2" x14ac:dyDescent="0.25">
      <c r="A206" s="32" t="s">
        <v>58</v>
      </c>
      <c r="B206" s="30"/>
      <c r="C206" s="30"/>
      <c r="D206" s="28">
        <v>1155.3800000000001</v>
      </c>
      <c r="E206" s="30"/>
    </row>
    <row r="207" spans="1:5" s="104" customFormat="1" ht="13.2" x14ac:dyDescent="0.25">
      <c r="A207" s="35" t="s">
        <v>133</v>
      </c>
      <c r="B207" s="34">
        <v>1805</v>
      </c>
      <c r="C207" s="34">
        <v>1805</v>
      </c>
      <c r="D207" s="33">
        <v>230.22</v>
      </c>
      <c r="E207" s="33">
        <v>12.75</v>
      </c>
    </row>
    <row r="208" spans="1:5" s="104" customFormat="1" ht="13.2" x14ac:dyDescent="0.25">
      <c r="A208" s="32" t="s">
        <v>51</v>
      </c>
      <c r="B208" s="30"/>
      <c r="C208" s="30"/>
      <c r="D208" s="27">
        <v>117.74</v>
      </c>
      <c r="E208" s="30"/>
    </row>
    <row r="209" spans="1:5" s="104" customFormat="1" ht="13.2" x14ac:dyDescent="0.25">
      <c r="A209" s="32" t="s">
        <v>46</v>
      </c>
      <c r="B209" s="30"/>
      <c r="C209" s="30"/>
      <c r="D209" s="27">
        <v>112.48</v>
      </c>
      <c r="E209" s="30"/>
    </row>
    <row r="210" spans="1:5" s="104" customFormat="1" ht="13.2" x14ac:dyDescent="0.25">
      <c r="A210" s="36" t="s">
        <v>39</v>
      </c>
      <c r="B210" s="7">
        <v>0</v>
      </c>
      <c r="C210" s="7">
        <v>0</v>
      </c>
      <c r="D210" s="7">
        <v>115.23</v>
      </c>
      <c r="E210" s="7">
        <v>0</v>
      </c>
    </row>
    <row r="211" spans="1:5" s="104" customFormat="1" ht="13.2" x14ac:dyDescent="0.25">
      <c r="A211" s="35" t="s">
        <v>132</v>
      </c>
      <c r="B211" s="37"/>
      <c r="C211" s="37"/>
      <c r="D211" s="33">
        <v>115.23</v>
      </c>
      <c r="E211" s="37"/>
    </row>
    <row r="212" spans="1:5" s="104" customFormat="1" ht="13.2" x14ac:dyDescent="0.25">
      <c r="A212" s="32" t="s">
        <v>37</v>
      </c>
      <c r="B212" s="30"/>
      <c r="C212" s="30"/>
      <c r="D212" s="27">
        <v>115.23</v>
      </c>
      <c r="E212" s="30"/>
    </row>
    <row r="213" spans="1:5" s="104" customFormat="1" x14ac:dyDescent="0.2">
      <c r="A213" s="19" t="s">
        <v>103</v>
      </c>
      <c r="B213" s="17">
        <v>25770</v>
      </c>
      <c r="C213" s="17">
        <v>25770</v>
      </c>
      <c r="D213" s="17">
        <v>25571.55</v>
      </c>
      <c r="E213" s="22">
        <v>99.23</v>
      </c>
    </row>
    <row r="214" spans="1:5" s="104" customFormat="1" ht="13.2" x14ac:dyDescent="0.25">
      <c r="A214" s="36" t="s">
        <v>68</v>
      </c>
      <c r="B214" s="6">
        <v>25770</v>
      </c>
      <c r="C214" s="6">
        <v>25770</v>
      </c>
      <c r="D214" s="6">
        <v>25571.55</v>
      </c>
      <c r="E214" s="7">
        <v>99.23</v>
      </c>
    </row>
    <row r="215" spans="1:5" s="104" customFormat="1" ht="13.2" x14ac:dyDescent="0.25">
      <c r="A215" s="35" t="s">
        <v>131</v>
      </c>
      <c r="B215" s="37"/>
      <c r="C215" s="37"/>
      <c r="D215" s="34">
        <v>1770</v>
      </c>
      <c r="E215" s="37"/>
    </row>
    <row r="216" spans="1:5" s="104" customFormat="1" ht="13.2" x14ac:dyDescent="0.25">
      <c r="A216" s="32" t="s">
        <v>66</v>
      </c>
      <c r="B216" s="30"/>
      <c r="C216" s="30"/>
      <c r="D216" s="28">
        <v>1770</v>
      </c>
      <c r="E216" s="30"/>
    </row>
    <row r="217" spans="1:5" s="104" customFormat="1" ht="13.2" x14ac:dyDescent="0.25">
      <c r="A217" s="35" t="s">
        <v>130</v>
      </c>
      <c r="B217" s="34">
        <v>9300</v>
      </c>
      <c r="C217" s="34">
        <v>9300</v>
      </c>
      <c r="D217" s="34">
        <v>9060.5499999999993</v>
      </c>
      <c r="E217" s="33">
        <v>97.43</v>
      </c>
    </row>
    <row r="218" spans="1:5" s="104" customFormat="1" ht="13.2" x14ac:dyDescent="0.25">
      <c r="A218" s="32" t="s">
        <v>61</v>
      </c>
      <c r="B218" s="30"/>
      <c r="C218" s="30"/>
      <c r="D218" s="28">
        <v>8154.7</v>
      </c>
      <c r="E218" s="30"/>
    </row>
    <row r="219" spans="1:5" s="104" customFormat="1" ht="13.2" x14ac:dyDescent="0.25">
      <c r="A219" s="32" t="s">
        <v>60</v>
      </c>
      <c r="B219" s="30"/>
      <c r="C219" s="30"/>
      <c r="D219" s="27">
        <v>905.85</v>
      </c>
      <c r="E219" s="30"/>
    </row>
    <row r="220" spans="1:5" s="104" customFormat="1" ht="13.2" x14ac:dyDescent="0.25">
      <c r="A220" s="35" t="s">
        <v>129</v>
      </c>
      <c r="B220" s="34">
        <v>16470</v>
      </c>
      <c r="C220" s="34">
        <v>16470</v>
      </c>
      <c r="D220" s="34">
        <v>14741</v>
      </c>
      <c r="E220" s="33">
        <v>89.5</v>
      </c>
    </row>
    <row r="221" spans="1:5" s="104" customFormat="1" ht="13.2" x14ac:dyDescent="0.25">
      <c r="A221" s="32" t="s">
        <v>46</v>
      </c>
      <c r="B221" s="30"/>
      <c r="C221" s="30"/>
      <c r="D221" s="28">
        <v>14741</v>
      </c>
      <c r="E221" s="30"/>
    </row>
    <row r="222" spans="1:5" s="104" customFormat="1" x14ac:dyDescent="0.2">
      <c r="A222" s="19" t="s">
        <v>102</v>
      </c>
      <c r="B222" s="17">
        <v>106207</v>
      </c>
      <c r="C222" s="17">
        <v>106207</v>
      </c>
      <c r="D222" s="17">
        <v>114626.44</v>
      </c>
      <c r="E222" s="22">
        <v>107.93</v>
      </c>
    </row>
    <row r="223" spans="1:5" s="104" customFormat="1" ht="13.2" x14ac:dyDescent="0.25">
      <c r="A223" s="36" t="s">
        <v>68</v>
      </c>
      <c r="B223" s="6">
        <v>104707</v>
      </c>
      <c r="C223" s="6">
        <v>104707</v>
      </c>
      <c r="D223" s="6">
        <v>113654.96</v>
      </c>
      <c r="E223" s="7">
        <v>108.55</v>
      </c>
    </row>
    <row r="224" spans="1:5" s="104" customFormat="1" ht="13.2" x14ac:dyDescent="0.25">
      <c r="A224" s="35" t="s">
        <v>128</v>
      </c>
      <c r="B224" s="34">
        <v>10000</v>
      </c>
      <c r="C224" s="34">
        <v>10000</v>
      </c>
      <c r="D224" s="34">
        <v>10776.67</v>
      </c>
      <c r="E224" s="33">
        <v>107.77</v>
      </c>
    </row>
    <row r="225" spans="1:5" s="104" customFormat="1" ht="13.2" x14ac:dyDescent="0.25">
      <c r="A225" s="32" t="s">
        <v>66</v>
      </c>
      <c r="B225" s="30"/>
      <c r="C225" s="30"/>
      <c r="D225" s="28">
        <v>5001.07</v>
      </c>
      <c r="E225" s="30"/>
    </row>
    <row r="226" spans="1:5" s="104" customFormat="1" ht="13.2" x14ac:dyDescent="0.25">
      <c r="A226" s="32" t="s">
        <v>64</v>
      </c>
      <c r="B226" s="30"/>
      <c r="C226" s="30"/>
      <c r="D226" s="28">
        <v>1273.5999999999999</v>
      </c>
      <c r="E226" s="30"/>
    </row>
    <row r="227" spans="1:5" s="104" customFormat="1" ht="13.2" x14ac:dyDescent="0.25">
      <c r="A227" s="32" t="s">
        <v>63</v>
      </c>
      <c r="B227" s="30"/>
      <c r="C227" s="30"/>
      <c r="D227" s="28">
        <v>4502</v>
      </c>
      <c r="E227" s="30"/>
    </row>
    <row r="228" spans="1:5" s="104" customFormat="1" ht="13.2" x14ac:dyDescent="0.25">
      <c r="A228" s="35" t="s">
        <v>127</v>
      </c>
      <c r="B228" s="34">
        <v>59494</v>
      </c>
      <c r="C228" s="34">
        <v>59494</v>
      </c>
      <c r="D228" s="34">
        <v>65202.66</v>
      </c>
      <c r="E228" s="33">
        <v>109.6</v>
      </c>
    </row>
    <row r="229" spans="1:5" s="104" customFormat="1" ht="13.2" x14ac:dyDescent="0.25">
      <c r="A229" s="32" t="s">
        <v>61</v>
      </c>
      <c r="B229" s="30"/>
      <c r="C229" s="30"/>
      <c r="D229" s="28">
        <v>10643.24</v>
      </c>
      <c r="E229" s="30"/>
    </row>
    <row r="230" spans="1:5" s="104" customFormat="1" ht="13.2" x14ac:dyDescent="0.25">
      <c r="A230" s="32" t="s">
        <v>60</v>
      </c>
      <c r="B230" s="30"/>
      <c r="C230" s="30"/>
      <c r="D230" s="27">
        <v>85.42</v>
      </c>
      <c r="E230" s="30"/>
    </row>
    <row r="231" spans="1:5" s="104" customFormat="1" ht="13.2" x14ac:dyDescent="0.25">
      <c r="A231" s="32" t="s">
        <v>59</v>
      </c>
      <c r="B231" s="30"/>
      <c r="C231" s="30"/>
      <c r="D231" s="28">
        <v>48266.95</v>
      </c>
      <c r="E231" s="30"/>
    </row>
    <row r="232" spans="1:5" s="104" customFormat="1" ht="13.2" x14ac:dyDescent="0.25">
      <c r="A232" s="32" t="s">
        <v>58</v>
      </c>
      <c r="B232" s="30"/>
      <c r="C232" s="30"/>
      <c r="D232" s="28">
        <v>4583.33</v>
      </c>
      <c r="E232" s="30"/>
    </row>
    <row r="233" spans="1:5" s="104" customFormat="1" ht="13.2" x14ac:dyDescent="0.25">
      <c r="A233" s="32" t="s">
        <v>57</v>
      </c>
      <c r="B233" s="30"/>
      <c r="C233" s="30"/>
      <c r="D233" s="27">
        <v>526.77</v>
      </c>
      <c r="E233" s="30"/>
    </row>
    <row r="234" spans="1:5" s="104" customFormat="1" ht="13.2" x14ac:dyDescent="0.25">
      <c r="A234" s="32" t="s">
        <v>56</v>
      </c>
      <c r="B234" s="30"/>
      <c r="C234" s="30"/>
      <c r="D234" s="28">
        <v>1096.95</v>
      </c>
      <c r="E234" s="30"/>
    </row>
    <row r="235" spans="1:5" s="104" customFormat="1" ht="13.2" x14ac:dyDescent="0.25">
      <c r="A235" s="35" t="s">
        <v>126</v>
      </c>
      <c r="B235" s="34">
        <v>29913</v>
      </c>
      <c r="C235" s="34">
        <v>29913</v>
      </c>
      <c r="D235" s="34">
        <v>32492.57</v>
      </c>
      <c r="E235" s="33">
        <v>108.62</v>
      </c>
    </row>
    <row r="236" spans="1:5" s="104" customFormat="1" ht="13.2" x14ac:dyDescent="0.25">
      <c r="A236" s="32" t="s">
        <v>54</v>
      </c>
      <c r="B236" s="30"/>
      <c r="C236" s="30"/>
      <c r="D236" s="28">
        <v>4380.6499999999996</v>
      </c>
      <c r="E236" s="30"/>
    </row>
    <row r="237" spans="1:5" s="104" customFormat="1" ht="13.2" x14ac:dyDescent="0.25">
      <c r="A237" s="32" t="s">
        <v>53</v>
      </c>
      <c r="B237" s="30"/>
      <c r="C237" s="30"/>
      <c r="D237" s="28">
        <v>7344.2</v>
      </c>
      <c r="E237" s="30"/>
    </row>
    <row r="238" spans="1:5" s="104" customFormat="1" ht="13.2" x14ac:dyDescent="0.25">
      <c r="A238" s="32" t="s">
        <v>52</v>
      </c>
      <c r="B238" s="30"/>
      <c r="C238" s="30"/>
      <c r="D238" s="27">
        <v>166.25</v>
      </c>
      <c r="E238" s="30"/>
    </row>
    <row r="239" spans="1:5" s="104" customFormat="1" ht="13.2" x14ac:dyDescent="0.25">
      <c r="A239" s="32" t="s">
        <v>51</v>
      </c>
      <c r="B239" s="30"/>
      <c r="C239" s="30"/>
      <c r="D239" s="28">
        <v>7180.27</v>
      </c>
      <c r="E239" s="30"/>
    </row>
    <row r="240" spans="1:5" s="104" customFormat="1" ht="13.2" x14ac:dyDescent="0.25">
      <c r="A240" s="32" t="s">
        <v>50</v>
      </c>
      <c r="B240" s="30"/>
      <c r="C240" s="30"/>
      <c r="D240" s="27">
        <v>319.22000000000003</v>
      </c>
      <c r="E240" s="30"/>
    </row>
    <row r="241" spans="1:5" s="104" customFormat="1" ht="13.2" x14ac:dyDescent="0.25">
      <c r="A241" s="32" t="s">
        <v>49</v>
      </c>
      <c r="B241" s="30"/>
      <c r="C241" s="30"/>
      <c r="D241" s="28">
        <v>5508.99</v>
      </c>
      <c r="E241" s="30"/>
    </row>
    <row r="242" spans="1:5" s="104" customFormat="1" ht="13.2" x14ac:dyDescent="0.25">
      <c r="A242" s="32" t="s">
        <v>48</v>
      </c>
      <c r="B242" s="30"/>
      <c r="C242" s="30"/>
      <c r="D242" s="28">
        <v>1670</v>
      </c>
      <c r="E242" s="30"/>
    </row>
    <row r="243" spans="1:5" s="104" customFormat="1" ht="13.2" x14ac:dyDescent="0.25">
      <c r="A243" s="32" t="s">
        <v>47</v>
      </c>
      <c r="B243" s="30"/>
      <c r="C243" s="30"/>
      <c r="D243" s="28">
        <v>3182.31</v>
      </c>
      <c r="E243" s="30"/>
    </row>
    <row r="244" spans="1:5" s="104" customFormat="1" ht="13.2" x14ac:dyDescent="0.25">
      <c r="A244" s="32" t="s">
        <v>46</v>
      </c>
      <c r="B244" s="30"/>
      <c r="C244" s="30"/>
      <c r="D244" s="28">
        <v>2740.68</v>
      </c>
      <c r="E244" s="30"/>
    </row>
    <row r="245" spans="1:5" s="104" customFormat="1" ht="13.2" x14ac:dyDescent="0.25">
      <c r="A245" s="35" t="s">
        <v>125</v>
      </c>
      <c r="B245" s="34">
        <v>5300</v>
      </c>
      <c r="C245" s="34">
        <v>5300</v>
      </c>
      <c r="D245" s="34">
        <v>5183.0600000000004</v>
      </c>
      <c r="E245" s="33">
        <v>97.79</v>
      </c>
    </row>
    <row r="246" spans="1:5" s="104" customFormat="1" ht="13.2" x14ac:dyDescent="0.25">
      <c r="A246" s="32" t="s">
        <v>44</v>
      </c>
      <c r="B246" s="30"/>
      <c r="C246" s="30"/>
      <c r="D246" s="28">
        <v>1795.89</v>
      </c>
      <c r="E246" s="30"/>
    </row>
    <row r="247" spans="1:5" s="104" customFormat="1" ht="13.2" x14ac:dyDescent="0.25">
      <c r="A247" s="32" t="s">
        <v>43</v>
      </c>
      <c r="B247" s="30"/>
      <c r="C247" s="30"/>
      <c r="D247" s="27">
        <v>485.54</v>
      </c>
      <c r="E247" s="30"/>
    </row>
    <row r="248" spans="1:5" s="104" customFormat="1" ht="13.2" x14ac:dyDescent="0.25">
      <c r="A248" s="32" t="s">
        <v>42</v>
      </c>
      <c r="B248" s="30"/>
      <c r="C248" s="30"/>
      <c r="D248" s="27">
        <v>125</v>
      </c>
      <c r="E248" s="30"/>
    </row>
    <row r="249" spans="1:5" s="104" customFormat="1" ht="13.2" x14ac:dyDescent="0.25">
      <c r="A249" s="32" t="s">
        <v>41</v>
      </c>
      <c r="B249" s="30"/>
      <c r="C249" s="30"/>
      <c r="D249" s="27">
        <v>116.82</v>
      </c>
      <c r="E249" s="30"/>
    </row>
    <row r="250" spans="1:5" s="104" customFormat="1" ht="13.2" x14ac:dyDescent="0.25">
      <c r="A250" s="32" t="s">
        <v>40</v>
      </c>
      <c r="B250" s="30"/>
      <c r="C250" s="30"/>
      <c r="D250" s="28">
        <v>2659.81</v>
      </c>
      <c r="E250" s="30"/>
    </row>
    <row r="251" spans="1:5" s="104" customFormat="1" ht="13.2" x14ac:dyDescent="0.25">
      <c r="A251" s="36" t="s">
        <v>39</v>
      </c>
      <c r="B251" s="6">
        <v>1400</v>
      </c>
      <c r="C251" s="6">
        <v>1400</v>
      </c>
      <c r="D251" s="7">
        <v>971.48</v>
      </c>
      <c r="E251" s="7">
        <v>69.39</v>
      </c>
    </row>
    <row r="252" spans="1:5" s="104" customFormat="1" ht="13.2" x14ac:dyDescent="0.25">
      <c r="A252" s="35" t="s">
        <v>124</v>
      </c>
      <c r="B252" s="34">
        <v>1400</v>
      </c>
      <c r="C252" s="34">
        <v>1400</v>
      </c>
      <c r="D252" s="33">
        <v>971.48</v>
      </c>
      <c r="E252" s="33">
        <v>69.39</v>
      </c>
    </row>
    <row r="253" spans="1:5" s="104" customFormat="1" ht="13.2" x14ac:dyDescent="0.25">
      <c r="A253" s="32" t="s">
        <v>37</v>
      </c>
      <c r="B253" s="30"/>
      <c r="C253" s="30"/>
      <c r="D253" s="27">
        <v>971.48</v>
      </c>
      <c r="E253" s="30"/>
    </row>
    <row r="254" spans="1:5" s="104" customFormat="1" ht="13.2" x14ac:dyDescent="0.25">
      <c r="A254" s="36" t="s">
        <v>30</v>
      </c>
      <c r="B254" s="7">
        <v>100</v>
      </c>
      <c r="C254" s="7">
        <v>100</v>
      </c>
      <c r="D254" s="7">
        <v>0</v>
      </c>
      <c r="E254" s="7">
        <v>0</v>
      </c>
    </row>
    <row r="255" spans="1:5" s="104" customFormat="1" ht="13.2" x14ac:dyDescent="0.25">
      <c r="A255" s="35" t="s">
        <v>123</v>
      </c>
      <c r="B255" s="33">
        <v>100</v>
      </c>
      <c r="C255" s="33">
        <v>100</v>
      </c>
      <c r="D255" s="37"/>
      <c r="E255" s="37"/>
    </row>
    <row r="256" spans="1:5" s="104" customFormat="1" x14ac:dyDescent="0.2">
      <c r="A256" s="19" t="s">
        <v>99</v>
      </c>
      <c r="B256" s="17">
        <v>1649730</v>
      </c>
      <c r="C256" s="17">
        <v>1649730</v>
      </c>
      <c r="D256" s="17">
        <v>1684998.12</v>
      </c>
      <c r="E256" s="22">
        <v>102.14</v>
      </c>
    </row>
    <row r="257" spans="1:5" s="104" customFormat="1" ht="13.2" x14ac:dyDescent="0.25">
      <c r="A257" s="36" t="s">
        <v>75</v>
      </c>
      <c r="B257" s="6">
        <v>1583000</v>
      </c>
      <c r="C257" s="6">
        <v>1583000</v>
      </c>
      <c r="D257" s="6">
        <v>1633579.23</v>
      </c>
      <c r="E257" s="7">
        <v>103.2</v>
      </c>
    </row>
    <row r="258" spans="1:5" s="104" customFormat="1" ht="13.2" x14ac:dyDescent="0.25">
      <c r="A258" s="35" t="s">
        <v>122</v>
      </c>
      <c r="B258" s="34">
        <v>1300000</v>
      </c>
      <c r="C258" s="34">
        <v>1300000</v>
      </c>
      <c r="D258" s="34">
        <v>1350210.39</v>
      </c>
      <c r="E258" s="33">
        <v>103.86</v>
      </c>
    </row>
    <row r="259" spans="1:5" s="104" customFormat="1" ht="13.2" x14ac:dyDescent="0.25">
      <c r="A259" s="32" t="s">
        <v>73</v>
      </c>
      <c r="B259" s="30"/>
      <c r="C259" s="30"/>
      <c r="D259" s="28">
        <v>1350210.39</v>
      </c>
      <c r="E259" s="30"/>
    </row>
    <row r="260" spans="1:5" s="104" customFormat="1" ht="13.2" x14ac:dyDescent="0.25">
      <c r="A260" s="35" t="s">
        <v>121</v>
      </c>
      <c r="B260" s="34">
        <v>62000</v>
      </c>
      <c r="C260" s="34">
        <v>62000</v>
      </c>
      <c r="D260" s="34">
        <v>60583.95</v>
      </c>
      <c r="E260" s="33">
        <v>97.72</v>
      </c>
    </row>
    <row r="261" spans="1:5" s="104" customFormat="1" ht="13.2" x14ac:dyDescent="0.25">
      <c r="A261" s="32" t="s">
        <v>71</v>
      </c>
      <c r="B261" s="30"/>
      <c r="C261" s="30"/>
      <c r="D261" s="28">
        <v>60583.95</v>
      </c>
      <c r="E261" s="30"/>
    </row>
    <row r="262" spans="1:5" s="104" customFormat="1" ht="13.2" x14ac:dyDescent="0.25">
      <c r="A262" s="35" t="s">
        <v>120</v>
      </c>
      <c r="B262" s="34">
        <v>221000</v>
      </c>
      <c r="C262" s="34">
        <v>221000</v>
      </c>
      <c r="D262" s="34">
        <v>222784.89</v>
      </c>
      <c r="E262" s="33">
        <v>100.81</v>
      </c>
    </row>
    <row r="263" spans="1:5" s="104" customFormat="1" ht="13.2" x14ac:dyDescent="0.25">
      <c r="A263" s="32" t="s">
        <v>69</v>
      </c>
      <c r="B263" s="30"/>
      <c r="C263" s="30"/>
      <c r="D263" s="28">
        <v>222784.89</v>
      </c>
      <c r="E263" s="30"/>
    </row>
    <row r="264" spans="1:5" s="104" customFormat="1" ht="13.2" x14ac:dyDescent="0.25">
      <c r="A264" s="36" t="s">
        <v>68</v>
      </c>
      <c r="B264" s="6">
        <v>66730</v>
      </c>
      <c r="C264" s="6">
        <v>66730</v>
      </c>
      <c r="D264" s="6">
        <v>51418.89</v>
      </c>
      <c r="E264" s="7">
        <v>77.06</v>
      </c>
    </row>
    <row r="265" spans="1:5" s="104" customFormat="1" ht="13.2" x14ac:dyDescent="0.25">
      <c r="A265" s="35" t="s">
        <v>119</v>
      </c>
      <c r="B265" s="34">
        <v>60000</v>
      </c>
      <c r="C265" s="34">
        <v>60000</v>
      </c>
      <c r="D265" s="34">
        <v>46033.52</v>
      </c>
      <c r="E265" s="33">
        <v>76.72</v>
      </c>
    </row>
    <row r="266" spans="1:5" s="104" customFormat="1" ht="13.2" x14ac:dyDescent="0.25">
      <c r="A266" s="32" t="s">
        <v>65</v>
      </c>
      <c r="B266" s="30"/>
      <c r="C266" s="30"/>
      <c r="D266" s="28">
        <v>46033.52</v>
      </c>
      <c r="E266" s="30"/>
    </row>
    <row r="267" spans="1:5" s="104" customFormat="1" ht="13.2" x14ac:dyDescent="0.25">
      <c r="A267" s="35" t="s">
        <v>118</v>
      </c>
      <c r="B267" s="34">
        <v>3630</v>
      </c>
      <c r="C267" s="34">
        <v>3630</v>
      </c>
      <c r="D267" s="34">
        <v>3566.42</v>
      </c>
      <c r="E267" s="33">
        <v>98.25</v>
      </c>
    </row>
    <row r="268" spans="1:5" s="104" customFormat="1" ht="13.2" x14ac:dyDescent="0.25">
      <c r="A268" s="32" t="s">
        <v>61</v>
      </c>
      <c r="B268" s="30"/>
      <c r="C268" s="30"/>
      <c r="D268" s="28">
        <v>2752.33</v>
      </c>
      <c r="E268" s="30"/>
    </row>
    <row r="269" spans="1:5" s="104" customFormat="1" ht="13.2" x14ac:dyDescent="0.25">
      <c r="A269" s="32" t="s">
        <v>60</v>
      </c>
      <c r="B269" s="30"/>
      <c r="C269" s="30"/>
      <c r="D269" s="27">
        <v>20.96</v>
      </c>
      <c r="E269" s="30"/>
    </row>
    <row r="270" spans="1:5" s="104" customFormat="1" ht="13.2" x14ac:dyDescent="0.25">
      <c r="A270" s="32" t="s">
        <v>58</v>
      </c>
      <c r="B270" s="30"/>
      <c r="C270" s="30"/>
      <c r="D270" s="27">
        <v>793.13</v>
      </c>
      <c r="E270" s="30"/>
    </row>
    <row r="271" spans="1:5" s="104" customFormat="1" ht="13.2" x14ac:dyDescent="0.25">
      <c r="A271" s="35" t="s">
        <v>117</v>
      </c>
      <c r="B271" s="34">
        <v>3100</v>
      </c>
      <c r="C271" s="34">
        <v>3100</v>
      </c>
      <c r="D271" s="34">
        <v>1818.95</v>
      </c>
      <c r="E271" s="33">
        <v>58.68</v>
      </c>
    </row>
    <row r="272" spans="1:5" s="104" customFormat="1" ht="13.2" x14ac:dyDescent="0.25">
      <c r="A272" s="32" t="s">
        <v>41</v>
      </c>
      <c r="B272" s="30"/>
      <c r="C272" s="30"/>
      <c r="D272" s="28">
        <v>1818.95</v>
      </c>
      <c r="E272" s="30"/>
    </row>
    <row r="273" spans="1:5" s="104" customFormat="1" ht="13.2" x14ac:dyDescent="0.25">
      <c r="A273" s="26" t="s">
        <v>116</v>
      </c>
      <c r="B273" s="25">
        <v>80215</v>
      </c>
      <c r="C273" s="25">
        <v>80215</v>
      </c>
      <c r="D273" s="25">
        <v>75322.69</v>
      </c>
      <c r="E273" s="24">
        <v>93.9</v>
      </c>
    </row>
    <row r="274" spans="1:5" s="104" customFormat="1" x14ac:dyDescent="0.2">
      <c r="A274" s="19" t="s">
        <v>105</v>
      </c>
      <c r="B274" s="17">
        <v>3515</v>
      </c>
      <c r="C274" s="17">
        <v>3515</v>
      </c>
      <c r="D274" s="17">
        <v>3512.63</v>
      </c>
      <c r="E274" s="22">
        <v>99.93</v>
      </c>
    </row>
    <row r="275" spans="1:5" s="104" customFormat="1" ht="13.2" x14ac:dyDescent="0.25">
      <c r="A275" s="36" t="s">
        <v>30</v>
      </c>
      <c r="B275" s="6">
        <v>3515</v>
      </c>
      <c r="C275" s="6">
        <v>3515</v>
      </c>
      <c r="D275" s="6">
        <v>3512.63</v>
      </c>
      <c r="E275" s="7">
        <v>99.93</v>
      </c>
    </row>
    <row r="276" spans="1:5" s="104" customFormat="1" ht="13.2" x14ac:dyDescent="0.25">
      <c r="A276" s="35" t="s">
        <v>115</v>
      </c>
      <c r="B276" s="34">
        <v>3515</v>
      </c>
      <c r="C276" s="34">
        <v>3515</v>
      </c>
      <c r="D276" s="34">
        <v>3512.63</v>
      </c>
      <c r="E276" s="33">
        <v>99.93</v>
      </c>
    </row>
    <row r="277" spans="1:5" s="104" customFormat="1" ht="13.2" x14ac:dyDescent="0.25">
      <c r="A277" s="32" t="s">
        <v>26</v>
      </c>
      <c r="B277" s="30"/>
      <c r="C277" s="30"/>
      <c r="D277" s="28">
        <v>3512.63</v>
      </c>
      <c r="E277" s="30"/>
    </row>
    <row r="278" spans="1:5" s="104" customFormat="1" x14ac:dyDescent="0.2">
      <c r="A278" s="19" t="s">
        <v>102</v>
      </c>
      <c r="B278" s="17">
        <v>74700</v>
      </c>
      <c r="C278" s="17">
        <v>74700</v>
      </c>
      <c r="D278" s="17">
        <v>70172.460000000006</v>
      </c>
      <c r="E278" s="22">
        <v>93.94</v>
      </c>
    </row>
    <row r="279" spans="1:5" s="104" customFormat="1" ht="13.2" x14ac:dyDescent="0.25">
      <c r="A279" s="36" t="s">
        <v>30</v>
      </c>
      <c r="B279" s="6">
        <v>2000</v>
      </c>
      <c r="C279" s="6">
        <v>2000</v>
      </c>
      <c r="D279" s="6">
        <v>1534.11</v>
      </c>
      <c r="E279" s="7">
        <v>76.709999999999994</v>
      </c>
    </row>
    <row r="280" spans="1:5" s="104" customFormat="1" ht="13.2" x14ac:dyDescent="0.25">
      <c r="A280" s="35" t="s">
        <v>114</v>
      </c>
      <c r="B280" s="34">
        <v>2000</v>
      </c>
      <c r="C280" s="34">
        <v>2000</v>
      </c>
      <c r="D280" s="34">
        <v>1454.12</v>
      </c>
      <c r="E280" s="33">
        <v>72.709999999999994</v>
      </c>
    </row>
    <row r="281" spans="1:5" s="104" customFormat="1" ht="13.2" x14ac:dyDescent="0.25">
      <c r="A281" s="32" t="s">
        <v>28</v>
      </c>
      <c r="B281" s="30"/>
      <c r="C281" s="30"/>
      <c r="D281" s="27">
        <v>969.34</v>
      </c>
      <c r="E281" s="30"/>
    </row>
    <row r="282" spans="1:5" s="104" customFormat="1" ht="13.2" x14ac:dyDescent="0.25">
      <c r="A282" s="32" t="s">
        <v>25</v>
      </c>
      <c r="B282" s="30"/>
      <c r="C282" s="30"/>
      <c r="D282" s="27">
        <v>484.78</v>
      </c>
      <c r="E282" s="30"/>
    </row>
    <row r="283" spans="1:5" s="104" customFormat="1" ht="13.2" x14ac:dyDescent="0.25">
      <c r="A283" s="35" t="s">
        <v>113</v>
      </c>
      <c r="B283" s="37"/>
      <c r="C283" s="37"/>
      <c r="D283" s="33">
        <v>79.989999999999995</v>
      </c>
      <c r="E283" s="37"/>
    </row>
    <row r="284" spans="1:5" s="104" customFormat="1" ht="13.2" x14ac:dyDescent="0.25">
      <c r="A284" s="32" t="s">
        <v>23</v>
      </c>
      <c r="B284" s="30"/>
      <c r="C284" s="30"/>
      <c r="D284" s="27">
        <v>79.989999999999995</v>
      </c>
      <c r="E284" s="30"/>
    </row>
    <row r="285" spans="1:5" s="104" customFormat="1" ht="13.2" x14ac:dyDescent="0.25">
      <c r="A285" s="36" t="s">
        <v>22</v>
      </c>
      <c r="B285" s="6">
        <v>72700</v>
      </c>
      <c r="C285" s="6">
        <v>72700</v>
      </c>
      <c r="D285" s="6">
        <v>68638.350000000006</v>
      </c>
      <c r="E285" s="7">
        <v>94.41</v>
      </c>
    </row>
    <row r="286" spans="1:5" s="104" customFormat="1" ht="13.2" x14ac:dyDescent="0.25">
      <c r="A286" s="35" t="s">
        <v>112</v>
      </c>
      <c r="B286" s="34">
        <v>72700</v>
      </c>
      <c r="C286" s="34">
        <v>72700</v>
      </c>
      <c r="D286" s="34">
        <v>68638.350000000006</v>
      </c>
      <c r="E286" s="33">
        <v>94.41</v>
      </c>
    </row>
    <row r="287" spans="1:5" s="104" customFormat="1" ht="13.2" x14ac:dyDescent="0.25">
      <c r="A287" s="32" t="s">
        <v>20</v>
      </c>
      <c r="B287" s="30"/>
      <c r="C287" s="30"/>
      <c r="D287" s="28">
        <v>68638.350000000006</v>
      </c>
      <c r="E287" s="30"/>
    </row>
    <row r="288" spans="1:5" s="104" customFormat="1" x14ac:dyDescent="0.2">
      <c r="A288" s="19" t="s">
        <v>99</v>
      </c>
      <c r="B288" s="17">
        <v>2000</v>
      </c>
      <c r="C288" s="17">
        <v>2000</v>
      </c>
      <c r="D288" s="17">
        <v>1637.6</v>
      </c>
      <c r="E288" s="22">
        <v>81.88</v>
      </c>
    </row>
    <row r="289" spans="1:5" s="104" customFormat="1" ht="13.2" x14ac:dyDescent="0.25">
      <c r="A289" s="36" t="s">
        <v>30</v>
      </c>
      <c r="B289" s="6">
        <v>2000</v>
      </c>
      <c r="C289" s="6">
        <v>2000</v>
      </c>
      <c r="D289" s="6">
        <v>1637.6</v>
      </c>
      <c r="E289" s="7">
        <v>81.88</v>
      </c>
    </row>
    <row r="290" spans="1:5" s="104" customFormat="1" ht="13.2" x14ac:dyDescent="0.25">
      <c r="A290" s="35" t="s">
        <v>111</v>
      </c>
      <c r="B290" s="34">
        <v>2000</v>
      </c>
      <c r="C290" s="34">
        <v>2000</v>
      </c>
      <c r="D290" s="34">
        <v>1637.6</v>
      </c>
      <c r="E290" s="33">
        <v>81.88</v>
      </c>
    </row>
    <row r="291" spans="1:5" s="104" customFormat="1" ht="13.2" x14ac:dyDescent="0.25">
      <c r="A291" s="32" t="s">
        <v>27</v>
      </c>
      <c r="B291" s="30"/>
      <c r="C291" s="30"/>
      <c r="D291" s="28">
        <v>1637.6</v>
      </c>
      <c r="E291" s="30"/>
    </row>
    <row r="292" spans="1:5" s="56" customFormat="1" ht="9" x14ac:dyDescent="0.15"/>
    <row r="293" spans="1:5" s="56" customFormat="1" ht="9" x14ac:dyDescent="0.15"/>
    <row r="294" spans="1:5" s="56" customFormat="1" ht="9" x14ac:dyDescent="0.15"/>
    <row r="295" spans="1:5" customFormat="1" ht="15.6" x14ac:dyDescent="0.3">
      <c r="A295" s="119" t="s">
        <v>248</v>
      </c>
      <c r="B295" s="119"/>
      <c r="C295" s="119"/>
      <c r="D295" s="119"/>
      <c r="E295" s="119"/>
    </row>
    <row r="296" spans="1:5" customFormat="1" ht="15.6" x14ac:dyDescent="0.3">
      <c r="A296" s="98"/>
      <c r="B296" s="106"/>
      <c r="C296" s="106"/>
      <c r="D296" s="106"/>
      <c r="E296" s="106"/>
    </row>
    <row r="297" spans="1:5" customFormat="1" ht="15.6" x14ac:dyDescent="0.3">
      <c r="A297" s="125" t="s">
        <v>253</v>
      </c>
      <c r="B297" s="125"/>
      <c r="C297" s="125"/>
      <c r="D297" s="125"/>
      <c r="E297" s="125"/>
    </row>
    <row r="298" spans="1:5" s="56" customFormat="1" ht="9" x14ac:dyDescent="0.15"/>
    <row r="299" spans="1:5" s="56" customFormat="1" ht="9" x14ac:dyDescent="0.15"/>
    <row r="300" spans="1:5" s="56" customFormat="1" ht="9" x14ac:dyDescent="0.15"/>
    <row r="301" spans="1:5" s="56" customFormat="1" ht="9" x14ac:dyDescent="0.15"/>
    <row r="302" spans="1:5" customFormat="1" ht="15.6" x14ac:dyDescent="0.3">
      <c r="A302" s="98"/>
      <c r="B302" s="56"/>
      <c r="C302" s="56"/>
      <c r="D302" s="108" t="s">
        <v>249</v>
      </c>
      <c r="E302" s="56"/>
    </row>
    <row r="303" spans="1:5" customFormat="1" ht="27" customHeight="1" x14ac:dyDescent="0.3">
      <c r="A303" s="98"/>
      <c r="B303" s="56"/>
      <c r="C303" s="56"/>
      <c r="D303" s="109" t="s">
        <v>252</v>
      </c>
      <c r="E303" s="91"/>
    </row>
    <row r="304" spans="1:5" customFormat="1" ht="14.4" x14ac:dyDescent="0.3">
      <c r="A304" s="98"/>
      <c r="B304" s="110"/>
      <c r="C304" s="110"/>
      <c r="D304" s="111"/>
      <c r="E304" s="112"/>
    </row>
    <row r="305" spans="1:5" customFormat="1" ht="14.4" x14ac:dyDescent="0.3">
      <c r="A305" s="98"/>
      <c r="B305" s="110"/>
      <c r="C305" s="110"/>
      <c r="D305" s="111"/>
      <c r="E305" s="112"/>
    </row>
    <row r="306" spans="1:5" customFormat="1" ht="15.6" x14ac:dyDescent="0.3">
      <c r="A306" s="106" t="s">
        <v>250</v>
      </c>
      <c r="B306" s="101"/>
      <c r="C306" s="101"/>
      <c r="D306" s="101"/>
      <c r="E306" s="101"/>
    </row>
    <row r="307" spans="1:5" customFormat="1" ht="15.6" x14ac:dyDescent="0.3">
      <c r="A307" s="106" t="s">
        <v>251</v>
      </c>
      <c r="B307" s="98"/>
      <c r="C307" s="98"/>
      <c r="D307" s="98"/>
      <c r="E307" s="99"/>
    </row>
    <row r="308" spans="1:5" customFormat="1" ht="15.6" x14ac:dyDescent="0.3">
      <c r="A308" s="106" t="s">
        <v>255</v>
      </c>
      <c r="B308" s="107"/>
      <c r="C308" s="107"/>
      <c r="D308" s="107"/>
      <c r="E308" s="107"/>
    </row>
  </sheetData>
  <mergeCells count="4">
    <mergeCell ref="A1:E4"/>
    <mergeCell ref="A5:E5"/>
    <mergeCell ref="A295:E295"/>
    <mergeCell ref="A297:E29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 općeg dijela</vt:lpstr>
      <vt:lpstr>Izvj o PR i RAS prema ekon klas</vt:lpstr>
      <vt:lpstr>Izvj o PR i RAS prema izvorima </vt:lpstr>
      <vt:lpstr>Izvj o RAS prema funkcijskoj kl</vt:lpstr>
      <vt:lpstr>Račun financiranja prema ekon k</vt:lpstr>
      <vt:lpstr>Račun finan prema izvorima fin</vt:lpstr>
      <vt:lpstr>Posebni dio - po prog kl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dcterms:created xsi:type="dcterms:W3CDTF">2026-03-24T09:34:42Z</dcterms:created>
  <dcterms:modified xsi:type="dcterms:W3CDTF">2026-04-02T07:35:55Z</dcterms:modified>
</cp:coreProperties>
</file>